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330" windowHeight="10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Sheet1!$A$5:$G$57</definedName>
  </definedNames>
  <calcPr calcId="124519" fullPrecision="0"/>
</workbook>
</file>

<file path=xl/calcChain.xml><?xml version="1.0" encoding="utf-8"?>
<calcChain xmlns="http://schemas.openxmlformats.org/spreadsheetml/2006/main">
  <c r="E4" i="1"/>
  <c r="F4"/>
  <c r="G4"/>
  <c r="D4"/>
  <c r="E46"/>
  <c r="E26"/>
  <c r="E58"/>
  <c r="F58"/>
  <c r="G58"/>
  <c r="D58"/>
  <c r="E121"/>
  <c r="F121"/>
  <c r="G121"/>
  <c r="D121"/>
  <c r="E119"/>
  <c r="F119"/>
  <c r="G119"/>
  <c r="D119"/>
  <c r="E116"/>
  <c r="F116"/>
  <c r="G116"/>
  <c r="D116"/>
  <c r="E109"/>
  <c r="F109"/>
  <c r="G109"/>
  <c r="D109"/>
  <c r="E100"/>
  <c r="F100"/>
  <c r="G100"/>
  <c r="D100"/>
  <c r="E90"/>
  <c r="F90"/>
  <c r="G90"/>
  <c r="D90"/>
  <c r="E77"/>
  <c r="F77"/>
  <c r="G77"/>
  <c r="D77"/>
  <c r="E67"/>
  <c r="F67"/>
  <c r="G67"/>
  <c r="D67"/>
  <c r="E59"/>
  <c r="F59"/>
  <c r="G59"/>
  <c r="D59"/>
  <c r="E15" l="1"/>
  <c r="E16"/>
  <c r="E17"/>
  <c r="E18"/>
  <c r="E19"/>
  <c r="E20"/>
  <c r="E21"/>
  <c r="E23"/>
  <c r="E24"/>
  <c r="E25"/>
  <c r="E27"/>
  <c r="E28"/>
  <c r="E29"/>
  <c r="E30"/>
  <c r="E31"/>
  <c r="E32"/>
  <c r="E33"/>
  <c r="E34"/>
  <c r="E36"/>
  <c r="E37"/>
  <c r="E38"/>
  <c r="E39"/>
  <c r="E40"/>
  <c r="E41"/>
  <c r="E43"/>
  <c r="E44"/>
  <c r="E47"/>
  <c r="E48"/>
  <c r="E49"/>
  <c r="E50"/>
  <c r="E51"/>
  <c r="E52"/>
  <c r="E53"/>
  <c r="E55"/>
  <c r="E56"/>
  <c r="E57"/>
  <c r="E8"/>
  <c r="E9"/>
  <c r="E10"/>
  <c r="E11"/>
  <c r="E12"/>
  <c r="E13"/>
  <c r="E7"/>
  <c r="G54"/>
  <c r="G45"/>
  <c r="G42"/>
  <c r="G35"/>
  <c r="G22"/>
  <c r="G14"/>
  <c r="G6"/>
  <c r="F54"/>
  <c r="E54" s="1"/>
  <c r="F45"/>
  <c r="F42"/>
  <c r="F35"/>
  <c r="F22"/>
  <c r="E22" s="1"/>
  <c r="F14"/>
  <c r="F6"/>
  <c r="D54"/>
  <c r="D45"/>
  <c r="D42"/>
  <c r="D35"/>
  <c r="D22"/>
  <c r="D14"/>
  <c r="D6"/>
  <c r="E35" l="1"/>
  <c r="G5"/>
  <c r="E14"/>
  <c r="E45"/>
  <c r="E6"/>
  <c r="E42"/>
  <c r="F5"/>
  <c r="D5"/>
  <c r="E5" l="1"/>
</calcChain>
</file>

<file path=xl/sharedStrings.xml><?xml version="1.0" encoding="utf-8"?>
<sst xmlns="http://schemas.openxmlformats.org/spreadsheetml/2006/main" count="245" uniqueCount="200">
  <si>
    <t>项目单位</t>
  </si>
  <si>
    <t>一</t>
  </si>
  <si>
    <t>宝泉岭分公司</t>
  </si>
  <si>
    <t>二九〇农场</t>
  </si>
  <si>
    <t>绥滨农场</t>
  </si>
  <si>
    <t>军川农场</t>
  </si>
  <si>
    <t>共青农场</t>
  </si>
  <si>
    <t>宝泉岭农场</t>
  </si>
  <si>
    <t>新华农场</t>
  </si>
  <si>
    <t>普阳农场</t>
  </si>
  <si>
    <t>二</t>
  </si>
  <si>
    <t>红兴隆分公司</t>
  </si>
  <si>
    <t>八五三农场</t>
  </si>
  <si>
    <t>二九一农场</t>
  </si>
  <si>
    <t>红旗岭农场</t>
  </si>
  <si>
    <t>八五二农场</t>
  </si>
  <si>
    <t>饶河农场</t>
  </si>
  <si>
    <t>五九七农场</t>
  </si>
  <si>
    <t>友谊农场</t>
  </si>
  <si>
    <t>三</t>
  </si>
  <si>
    <t>建三江分公司</t>
  </si>
  <si>
    <t>八五九农场</t>
  </si>
  <si>
    <t>胜利农场</t>
  </si>
  <si>
    <t>七星农场</t>
  </si>
  <si>
    <t>大兴农场</t>
  </si>
  <si>
    <t>青龙山农场</t>
  </si>
  <si>
    <t>前进农场</t>
  </si>
  <si>
    <t>红卫农场</t>
  </si>
  <si>
    <t>前哨农场</t>
  </si>
  <si>
    <t>前锋农场</t>
  </si>
  <si>
    <t>洪河农场</t>
  </si>
  <si>
    <t>鸭绿河农场</t>
  </si>
  <si>
    <t>二道河农场</t>
  </si>
  <si>
    <t>四</t>
  </si>
  <si>
    <t>牡丹江分公司</t>
  </si>
  <si>
    <t>八五〇农场</t>
  </si>
  <si>
    <t>八五四农场</t>
  </si>
  <si>
    <t>八五五农场</t>
  </si>
  <si>
    <t>八五六农场</t>
  </si>
  <si>
    <t>八五八农场</t>
  </si>
  <si>
    <t>庆丰农场</t>
  </si>
  <si>
    <t>五</t>
  </si>
  <si>
    <t>北安分公司</t>
  </si>
  <si>
    <t>龙门农场</t>
  </si>
  <si>
    <t>五大连池农场</t>
  </si>
  <si>
    <t>六</t>
  </si>
  <si>
    <t>九三分公司</t>
  </si>
  <si>
    <t>鹤山农场</t>
  </si>
  <si>
    <t>大西江农场</t>
  </si>
  <si>
    <t>荣军农场</t>
  </si>
  <si>
    <t>红五月农场</t>
  </si>
  <si>
    <t>七星泡农场</t>
  </si>
  <si>
    <t>嫩江农场</t>
  </si>
  <si>
    <t>山河农场</t>
  </si>
  <si>
    <t>建边农场</t>
  </si>
  <si>
    <t>七</t>
  </si>
  <si>
    <t>齐齐哈尔分公司</t>
  </si>
  <si>
    <t>富裕牧场</t>
  </si>
  <si>
    <t>绿色草原牧场</t>
  </si>
  <si>
    <t>大山种羊场</t>
  </si>
  <si>
    <t>项目名称</t>
    <phoneticPr fontId="7" type="noConversion"/>
  </si>
  <si>
    <t>名山农场</t>
  </si>
  <si>
    <t>梧桐河农场</t>
  </si>
  <si>
    <t>曙光农场</t>
  </si>
  <si>
    <t>北兴农场</t>
  </si>
  <si>
    <t>浓江农场</t>
  </si>
  <si>
    <t>八五七农场</t>
  </si>
  <si>
    <t>双峰农场</t>
  </si>
  <si>
    <t>逊克农场</t>
  </si>
  <si>
    <t>二龙山农场</t>
  </si>
  <si>
    <t>红星农场</t>
  </si>
  <si>
    <t>引龙河农场</t>
  </si>
  <si>
    <t>龙镇农场</t>
  </si>
  <si>
    <t>尾山农场</t>
  </si>
  <si>
    <t>锦河农场</t>
  </si>
  <si>
    <t>格球山农场</t>
  </si>
  <si>
    <t>尖山农场</t>
  </si>
  <si>
    <t>查哈阳农场</t>
  </si>
  <si>
    <t>繁荣种畜场</t>
  </si>
  <si>
    <t>八</t>
  </si>
  <si>
    <t>嘉荫农场</t>
  </si>
  <si>
    <t>九</t>
  </si>
  <si>
    <t>哈尔滨有限公司</t>
  </si>
  <si>
    <t>岔林河农场</t>
  </si>
  <si>
    <t>沙河农场</t>
  </si>
  <si>
    <t>2022年黑龙江省友谊农场中央预算内投资高标准农田建设项目（第十管理区四作业站）</t>
    <phoneticPr fontId="7" type="noConversion"/>
  </si>
  <si>
    <t>友谊农场</t>
    <phoneticPr fontId="11" type="noConversion"/>
  </si>
  <si>
    <t>2022年黑龙江省友谊农场中央预算内投资高标准农田建设项目（第十管理区六、七作业站）</t>
    <phoneticPr fontId="7" type="noConversion"/>
  </si>
  <si>
    <t>2022年黑龙江省二九一农场（双鸭山市）中央预算内投资东北黑土地保护建设项目</t>
    <phoneticPr fontId="7" type="noConversion"/>
  </si>
  <si>
    <t>2022年黑龙江省曙光农场（佳木斯市）中央预算内投资东北黑土地保护建设项目</t>
    <phoneticPr fontId="7" type="noConversion"/>
  </si>
  <si>
    <t>2022年黑龙江省八五二农场（双鸭山市）中央预算内投资东北黑土地保护建设项目</t>
    <phoneticPr fontId="7" type="noConversion"/>
  </si>
  <si>
    <t>2022年黑龙江省五九七农场（双鸭山市）中央预算内投资东北黑土地保护建设项目</t>
    <phoneticPr fontId="7" type="noConversion"/>
  </si>
  <si>
    <t>2022年黑龙江省鸭绿河农场（同江市）中央预算内投资东北黑土地保护建设项目</t>
    <phoneticPr fontId="7" type="noConversion"/>
  </si>
  <si>
    <t>2022年黑龙江省八五四农场（虎林市）中央预算内投资东北黑土地保护建设项目</t>
    <phoneticPr fontId="7" type="noConversion"/>
  </si>
  <si>
    <t>2022年黑龙江省荣军农场（嫩江市）中央预算内投资东北黑土地保护建设项目</t>
    <phoneticPr fontId="7" type="noConversion"/>
  </si>
  <si>
    <t>2022年黑龙江省红五月农场（讷河市）中央预算内投资东北黑土地保护建设项目</t>
    <phoneticPr fontId="7" type="noConversion"/>
  </si>
  <si>
    <t>2022年黑龙江省七星泡农场（嫩江市）中央预算内投资东北黑土地保护建设项目</t>
    <phoneticPr fontId="7" type="noConversion"/>
  </si>
  <si>
    <t>2022年黑龙江省山河农场（嫩江市）中央预算内投资东北黑土地保护建设项目</t>
    <phoneticPr fontId="7" type="noConversion"/>
  </si>
  <si>
    <t>2022年黑龙江省建边农场（嫩江市）中央预算内投资东北黑土地保护建设项目</t>
    <phoneticPr fontId="7" type="noConversion"/>
  </si>
  <si>
    <t>2022年黑龙江省岔林河农场中央预算内投资高标准农田建设项目</t>
    <phoneticPr fontId="7" type="noConversion"/>
  </si>
  <si>
    <t>2022年黑龙江省沙河农场中央预算内投资高标准农田建设项目</t>
    <phoneticPr fontId="7" type="noConversion"/>
  </si>
  <si>
    <t>2022年黑龙江省嘉荫农场中央预算内投资高标准农田建设项目</t>
    <phoneticPr fontId="7" type="noConversion"/>
  </si>
  <si>
    <t>2022年黑龙江省繁荣种畜场中央预算内投资高标准农田建设项目</t>
    <phoneticPr fontId="7" type="noConversion"/>
  </si>
  <si>
    <t>2022年黑龙江省查哈阳农场中央预算内投资高标准农田建设项目</t>
    <phoneticPr fontId="7" type="noConversion"/>
  </si>
  <si>
    <t>绥化分公司</t>
    <phoneticPr fontId="7" type="noConversion"/>
  </si>
  <si>
    <t>2022年黑龙江省尖山农场中央预算内投资高标准农田建设项目</t>
    <phoneticPr fontId="7" type="noConversion"/>
  </si>
  <si>
    <t>2022年黑龙江省红星农场中央预算内投资高标准农田建设项目</t>
    <phoneticPr fontId="7" type="noConversion"/>
  </si>
  <si>
    <t>2022年黑龙江省格球山农场中央预算内投资高标准农田建设项目</t>
    <phoneticPr fontId="7" type="noConversion"/>
  </si>
  <si>
    <t>2022年黑龙江省尾山农场中央预算内投资高标准农田建设项目</t>
    <phoneticPr fontId="7" type="noConversion"/>
  </si>
  <si>
    <t>2022年黑龙江省引龙河农场中央预算内投资高标准农田建设项目</t>
    <phoneticPr fontId="7" type="noConversion"/>
  </si>
  <si>
    <t>2022年黑龙江省二龙山农场中央预算内投资高标准农田建设项目</t>
    <phoneticPr fontId="7" type="noConversion"/>
  </si>
  <si>
    <t>2022年黑龙江省龙镇农场中央预算内投资高标准农田建设项目</t>
    <phoneticPr fontId="7" type="noConversion"/>
  </si>
  <si>
    <t>2022年黑龙江省逊克农场中央预算内投资高标准农田建设项目</t>
    <phoneticPr fontId="7" type="noConversion"/>
  </si>
  <si>
    <t>2022年黑龙江省锦河农场中央预算内投资高标准农田建设项目</t>
    <phoneticPr fontId="7" type="noConversion"/>
  </si>
  <si>
    <t>2022年黑龙江省双峰农场中央预算内投资高标准农田建设项目</t>
    <phoneticPr fontId="7" type="noConversion"/>
  </si>
  <si>
    <t>2022年黑龙江省庆丰农场中央预算内投资高标准农田建设项目</t>
    <phoneticPr fontId="7" type="noConversion"/>
  </si>
  <si>
    <t>2022年黑龙江省八五八农场中央预算内投资高标准农田建设项目</t>
    <phoneticPr fontId="7" type="noConversion"/>
  </si>
  <si>
    <t>2022年黑龙江省八五七农场中央预算内投资高标准农田建设项目</t>
    <phoneticPr fontId="7" type="noConversion"/>
  </si>
  <si>
    <t>2022年黑龙江省八五六农场中央预算内投资高标准农田建设项目</t>
    <phoneticPr fontId="7" type="noConversion"/>
  </si>
  <si>
    <t>2022年黑龙江省八五五农场中央预算内投资高标准农田建设项目</t>
    <phoneticPr fontId="7" type="noConversion"/>
  </si>
  <si>
    <t>2022年黑龙江省八五四农场中央预算内投资高标准农田建设项目</t>
    <phoneticPr fontId="7" type="noConversion"/>
  </si>
  <si>
    <t>2022年黑龙江省八五〇农场中央预算内投资高标准农田建设项目</t>
    <phoneticPr fontId="7" type="noConversion"/>
  </si>
  <si>
    <t>八五八农场</t>
    <phoneticPr fontId="7" type="noConversion"/>
  </si>
  <si>
    <t>2022年黑龙江省浓江农场中央预算内投资高标准农田建设项目</t>
    <phoneticPr fontId="7" type="noConversion"/>
  </si>
  <si>
    <t>2022年黑龙江省鸭绿河农场中央预算内投资高标准农田建设项目</t>
    <phoneticPr fontId="7" type="noConversion"/>
  </si>
  <si>
    <t>2022年黑龙江省洪河农场中央预算内投资高标准农田建设项目</t>
    <phoneticPr fontId="7" type="noConversion"/>
  </si>
  <si>
    <t>2022年黑龙江省前锋农场中央预算内投资高标准农田建设项目</t>
    <phoneticPr fontId="7" type="noConversion"/>
  </si>
  <si>
    <t>2022年黑龙江省前哨农场中央预算内投资高标准农田建设项目</t>
    <phoneticPr fontId="7" type="noConversion"/>
  </si>
  <si>
    <t>2022年黑龙江省红卫农场中央预算内投资高标准农田建设项目</t>
    <phoneticPr fontId="7" type="noConversion"/>
  </si>
  <si>
    <t>2022年黑龙江省前进农场中央预算内投资高标准农田建设项目</t>
    <phoneticPr fontId="7" type="noConversion"/>
  </si>
  <si>
    <t>2022年黑龙江省大兴农场中央预算内投资高标准农田建设项目</t>
    <phoneticPr fontId="7" type="noConversion"/>
  </si>
  <si>
    <t>2022年黑龙江省七星农场中央预算内投资高标准农田建设项目</t>
    <phoneticPr fontId="7" type="noConversion"/>
  </si>
  <si>
    <t>2022年黑龙江省胜利农场中央预算内投资高标准农田建设项目</t>
    <phoneticPr fontId="7" type="noConversion"/>
  </si>
  <si>
    <t>2022年黑龙江省八五九农场中央预算内投资高标准农田建设项目</t>
    <phoneticPr fontId="7" type="noConversion"/>
  </si>
  <si>
    <t>2022年黑龙江省北兴农场中央预算内投资高标准农田建设项目</t>
    <phoneticPr fontId="7" type="noConversion"/>
  </si>
  <si>
    <t>2022年黑龙江省八五二农场中央预算内投资高标准农田建设项目</t>
    <phoneticPr fontId="7" type="noConversion"/>
  </si>
  <si>
    <t>2022年黑龙江省八五三农场中央预算内投资高标准农田建设项目</t>
    <phoneticPr fontId="7" type="noConversion"/>
  </si>
  <si>
    <t>2022年黑龙江省梧桐河农场中央预算内投资高标准农田建设项目</t>
    <phoneticPr fontId="7" type="noConversion"/>
  </si>
  <si>
    <t>2022年黑龙江省新华农场中央预算内投资高标准农田建设项目</t>
    <phoneticPr fontId="7" type="noConversion"/>
  </si>
  <si>
    <t>2022年黑龙江省宝泉岭农场中央预算内投资高标准农田建设项目</t>
    <phoneticPr fontId="7" type="noConversion"/>
  </si>
  <si>
    <t>2022年黑龙江省共青农场中央预算内投资高标准农田建设项目</t>
    <phoneticPr fontId="7" type="noConversion"/>
  </si>
  <si>
    <t>2022年黑龙江省名山农场中央预算内投资高标准农田建设项目</t>
    <phoneticPr fontId="7" type="noConversion"/>
  </si>
  <si>
    <t>2022年黑龙江省军川农场中央预算内投资高标准农田建设项目</t>
    <phoneticPr fontId="7" type="noConversion"/>
  </si>
  <si>
    <t>2022年黑龙江省绥滨农场中央预算内投资高标准农田建设项目</t>
    <phoneticPr fontId="7" type="noConversion"/>
  </si>
  <si>
    <t>2022年黑龙江省二九〇农场中央财政补助高标准农田建设项目</t>
    <phoneticPr fontId="7" type="noConversion"/>
  </si>
  <si>
    <t>2022年黑龙江省绥滨农场中央财政补助高标准农田建设项目</t>
    <phoneticPr fontId="7" type="noConversion"/>
  </si>
  <si>
    <t>2022年黑龙江省军川农场中央财政补助高标准农田建设项目</t>
    <phoneticPr fontId="7" type="noConversion"/>
  </si>
  <si>
    <t>2022年黑龙江省共青农场中央财政补助高标准农田建设项目</t>
    <phoneticPr fontId="7" type="noConversion"/>
  </si>
  <si>
    <t>2022年黑龙江省宝泉岭农场中央财政补助高标准农田建设项目</t>
    <phoneticPr fontId="7" type="noConversion"/>
  </si>
  <si>
    <t>2022年黑龙江省新华农场中央财政补助高标准农田建设项目</t>
    <phoneticPr fontId="7" type="noConversion"/>
  </si>
  <si>
    <t>2022年黑龙江省普阳农场中央财政补助高标准农田建设项目</t>
    <phoneticPr fontId="7" type="noConversion"/>
  </si>
  <si>
    <t>2022年黑龙江省红旗岭农场中央财政补助高标准农田建设项目</t>
    <phoneticPr fontId="7" type="noConversion"/>
  </si>
  <si>
    <t>2022年黑龙江省八五二农场中央财政补助高标准农田建设项目</t>
    <phoneticPr fontId="7" type="noConversion"/>
  </si>
  <si>
    <t>2022年黑龙江省饶河农场中央财政补助高标准农田建设项目</t>
    <phoneticPr fontId="7" type="noConversion"/>
  </si>
  <si>
    <t>2022年黑龙江省友谊农场中央财政补助高标准农田建设项目</t>
    <phoneticPr fontId="7" type="noConversion"/>
  </si>
  <si>
    <t>2022年黑龙江省二九一农场中央财政补助高标准农田建设项目</t>
    <phoneticPr fontId="7" type="noConversion"/>
  </si>
  <si>
    <t>2022年黑龙江省五九七农场中央财政补助高标准农田建设项目</t>
    <phoneticPr fontId="7" type="noConversion"/>
  </si>
  <si>
    <t>2022年黑龙江省八五三农场中央财政补助高标准农田建设项目</t>
    <phoneticPr fontId="7" type="noConversion"/>
  </si>
  <si>
    <t>2022年黑龙江省八五九农场中央财政补助高标准农田建设项目</t>
    <phoneticPr fontId="7" type="noConversion"/>
  </si>
  <si>
    <t>2022年黑龙江省胜利农场中央财政补助高标准农田建设项目</t>
    <phoneticPr fontId="7" type="noConversion"/>
  </si>
  <si>
    <t>2022年黑龙江省七星农场中央财政补助高标准农田建设项目</t>
    <phoneticPr fontId="7" type="noConversion"/>
  </si>
  <si>
    <t>2022年黑龙江省大兴农场中央财政补助高标准农田建设项目</t>
    <phoneticPr fontId="7" type="noConversion"/>
  </si>
  <si>
    <t>2022年黑龙江省青龙山农场中央财政补助高标准农田建设项目</t>
    <phoneticPr fontId="7" type="noConversion"/>
  </si>
  <si>
    <t>2022年黑龙江省前进农场中央财政补助高标准农田建设项目</t>
    <phoneticPr fontId="7" type="noConversion"/>
  </si>
  <si>
    <t>2022年黑龙江省红卫农场中央财政补助高标准农田建设项目</t>
    <phoneticPr fontId="7" type="noConversion"/>
  </si>
  <si>
    <t>2022年黑龙江省前哨农场中央财政补助高标准农田建设项目</t>
    <phoneticPr fontId="7" type="noConversion"/>
  </si>
  <si>
    <t>2022年黑龙江省前锋农场中央财政补助高标准农田建设项目</t>
    <phoneticPr fontId="7" type="noConversion"/>
  </si>
  <si>
    <t>2022年黑龙江省洪河农场中央财政补助高标准农田建设项目</t>
    <phoneticPr fontId="7" type="noConversion"/>
  </si>
  <si>
    <t>2022年黑龙江省鸭绿河农场中央财政补助高标准农田建设项目</t>
    <phoneticPr fontId="7" type="noConversion"/>
  </si>
  <si>
    <t>2022年黑龙江省二道河农场中央财政补助高标准农田建设项目</t>
    <phoneticPr fontId="7" type="noConversion"/>
  </si>
  <si>
    <t>2022年黑龙江省八五〇农场中央财政补助高标准农田建设项目</t>
    <phoneticPr fontId="7" type="noConversion"/>
  </si>
  <si>
    <t>2022年黑龙江省八五四农场中央财政补助高标准农田建设项目</t>
    <phoneticPr fontId="7" type="noConversion"/>
  </si>
  <si>
    <t>2022年黑龙江省八五五农场中央财政补助高标准农田建设项目</t>
    <phoneticPr fontId="7" type="noConversion"/>
  </si>
  <si>
    <t>2022年黑龙江省八五六农场中央财政补助高标准农田建设项目</t>
    <phoneticPr fontId="7" type="noConversion"/>
  </si>
  <si>
    <t>2022年黑龙江省八五八农场中央财政补助高标准农田建设项目</t>
    <phoneticPr fontId="7" type="noConversion"/>
  </si>
  <si>
    <t>2022年黑龙江省庆丰农场中央财政补助高标准农田建设项目</t>
    <phoneticPr fontId="7" type="noConversion"/>
  </si>
  <si>
    <t>2022年黑龙江省龙门农场中央财政补助高标准农田建设项目</t>
    <phoneticPr fontId="7" type="noConversion"/>
  </si>
  <si>
    <t>2022年黑龙江省五大连池农场中央财政补助高标准农田建设项目</t>
    <phoneticPr fontId="7" type="noConversion"/>
  </si>
  <si>
    <t>2022年黑龙江省鹤山农场中央财政补助高标准农田建设项目</t>
    <phoneticPr fontId="7" type="noConversion"/>
  </si>
  <si>
    <t>2022年黑龙江省大西江农场中央财政补助高标准农田建设项目</t>
    <phoneticPr fontId="7" type="noConversion"/>
  </si>
  <si>
    <t>2022年黑龙江省荣军农场中央财政补助高标准农田建设项目</t>
    <phoneticPr fontId="7" type="noConversion"/>
  </si>
  <si>
    <t>2022年黑龙江省红五月农场中央财政补助高标准农田建设项目</t>
    <phoneticPr fontId="7" type="noConversion"/>
  </si>
  <si>
    <t>2022年黑龙江省七星泡农场中央财政补助高标准农田建设项目</t>
    <phoneticPr fontId="7" type="noConversion"/>
  </si>
  <si>
    <t>2022年黑龙江省嫩江农场中央财政补助高标准农田建设项目</t>
    <phoneticPr fontId="7" type="noConversion"/>
  </si>
  <si>
    <t>2022年黑龙江省山河农场中央财政补助高标准农田建设项目</t>
    <phoneticPr fontId="7" type="noConversion"/>
  </si>
  <si>
    <t>2022年黑龙江省建边农场中央财政补助高标准农田建设项目</t>
    <phoneticPr fontId="7" type="noConversion"/>
  </si>
  <si>
    <t>2022年黑龙江省富裕农场中央财政补助高标准农田建设项目</t>
    <phoneticPr fontId="7" type="noConversion"/>
  </si>
  <si>
    <t>2022年黑龙江省绿色草原牧场中央财政补助高标准农田建设项目</t>
    <phoneticPr fontId="7" type="noConversion"/>
  </si>
  <si>
    <t>2022年黑龙江省大山种羊场中央财政补助高标准农田建设项目</t>
    <phoneticPr fontId="7" type="noConversion"/>
  </si>
  <si>
    <t>总投资</t>
    <phoneticPr fontId="7" type="noConversion"/>
  </si>
  <si>
    <t>中央财政补助合计</t>
    <phoneticPr fontId="7" type="noConversion"/>
  </si>
  <si>
    <t>中央预算内投资合计</t>
    <phoneticPr fontId="7" type="noConversion"/>
  </si>
  <si>
    <t>北大荒农垦集团有限公司2022年高标准农田建设项目公示表</t>
    <phoneticPr fontId="7" type="noConversion"/>
  </si>
  <si>
    <t>北大荒农垦集团合计</t>
    <phoneticPr fontId="7" type="noConversion"/>
  </si>
  <si>
    <t>单位：万元、万亩</t>
  </si>
  <si>
    <t>建设
面积</t>
    <phoneticPr fontId="7" type="noConversion"/>
  </si>
  <si>
    <t>其中：中央投资</t>
    <phoneticPr fontId="7" type="noConversion"/>
  </si>
  <si>
    <t>其中：自筹资金</t>
    <phoneticPr fontId="7" type="noConversion"/>
  </si>
  <si>
    <t>序号</t>
    <phoneticPr fontId="7" type="noConversion"/>
  </si>
  <si>
    <t>齐齐哈尔分公司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</si>
</sst>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;_尀"/>
  </numFmts>
  <fonts count="1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>
      <selection activeCell="L11" sqref="L11"/>
    </sheetView>
  </sheetViews>
  <sheetFormatPr defaultColWidth="9" defaultRowHeight="13.5"/>
  <cols>
    <col min="1" max="1" width="3" style="5" customWidth="1"/>
    <col min="2" max="2" width="17.875" customWidth="1"/>
    <col min="3" max="3" width="52" style="50" customWidth="1"/>
    <col min="4" max="4" width="6.25" customWidth="1"/>
    <col min="5" max="5" width="8.875" customWidth="1"/>
    <col min="6" max="6" width="9.875" style="5" customWidth="1"/>
    <col min="7" max="7" width="8.75" style="5" customWidth="1"/>
  </cols>
  <sheetData>
    <row r="1" spans="1:13" ht="36.950000000000003" customHeight="1">
      <c r="A1" s="11" t="s">
        <v>192</v>
      </c>
      <c r="B1" s="11"/>
      <c r="C1" s="11"/>
      <c r="D1" s="11"/>
      <c r="E1" s="11"/>
      <c r="F1" s="11"/>
      <c r="G1" s="11"/>
    </row>
    <row r="2" spans="1:13" ht="20.100000000000001" customHeight="1">
      <c r="A2" s="6"/>
      <c r="B2" s="6"/>
      <c r="C2" s="43"/>
      <c r="D2" s="7"/>
      <c r="E2" s="8"/>
      <c r="F2" s="8" t="s">
        <v>194</v>
      </c>
      <c r="G2" s="8"/>
    </row>
    <row r="3" spans="1:13" ht="42.75" customHeight="1">
      <c r="A3" s="16" t="s">
        <v>198</v>
      </c>
      <c r="B3" s="15" t="s">
        <v>0</v>
      </c>
      <c r="C3" s="16" t="s">
        <v>60</v>
      </c>
      <c r="D3" s="18" t="s">
        <v>195</v>
      </c>
      <c r="E3" s="18" t="s">
        <v>189</v>
      </c>
      <c r="F3" s="18" t="s">
        <v>196</v>
      </c>
      <c r="G3" s="19" t="s">
        <v>197</v>
      </c>
      <c r="M3" s="14"/>
    </row>
    <row r="4" spans="1:13" ht="22.5" customHeight="1">
      <c r="A4" s="40" t="s">
        <v>193</v>
      </c>
      <c r="B4" s="41"/>
      <c r="C4" s="42"/>
      <c r="D4" s="17">
        <f>SUM(D5,D58)</f>
        <v>110</v>
      </c>
      <c r="E4" s="17">
        <f t="shared" ref="E4:G4" si="0">SUM(E5,E58)</f>
        <v>144887</v>
      </c>
      <c r="F4" s="17">
        <f t="shared" si="0"/>
        <v>115497.32</v>
      </c>
      <c r="G4" s="17">
        <f t="shared" si="0"/>
        <v>29389.68</v>
      </c>
    </row>
    <row r="5" spans="1:13" s="1" customFormat="1" ht="20.100000000000001" customHeight="1">
      <c r="A5" s="40" t="s">
        <v>190</v>
      </c>
      <c r="B5" s="41"/>
      <c r="C5" s="42"/>
      <c r="D5" s="20">
        <f>SUM(D6,D14,D22,D35,D42,D45,D54)</f>
        <v>50</v>
      </c>
      <c r="E5" s="21">
        <f>SUM(F5:G5)</f>
        <v>60000</v>
      </c>
      <c r="F5" s="20">
        <f>SUM(F6,F14,F22,F35,F42,F45,F54)</f>
        <v>47588.32</v>
      </c>
      <c r="G5" s="20">
        <f>SUM(G6,G14,G22,G35,G42,G45,G54)</f>
        <v>12411.68</v>
      </c>
    </row>
    <row r="6" spans="1:13" s="9" customFormat="1" ht="20.100000000000001" customHeight="1">
      <c r="A6" s="22" t="s">
        <v>1</v>
      </c>
      <c r="B6" s="22" t="s">
        <v>2</v>
      </c>
      <c r="C6" s="44"/>
      <c r="D6" s="21">
        <f>SUM(D7:D13)</f>
        <v>8.5</v>
      </c>
      <c r="E6" s="21">
        <f>SUM(F6:G6)</f>
        <v>10202</v>
      </c>
      <c r="F6" s="21">
        <f>SUM(F7:F13)</f>
        <v>8090</v>
      </c>
      <c r="G6" s="21">
        <f>SUM(G7:G13)</f>
        <v>2112</v>
      </c>
    </row>
    <row r="7" spans="1:13" s="2" customFormat="1" ht="20.100000000000001" customHeight="1">
      <c r="A7" s="23">
        <v>1</v>
      </c>
      <c r="B7" s="24" t="s">
        <v>3</v>
      </c>
      <c r="C7" s="45" t="s">
        <v>144</v>
      </c>
      <c r="D7" s="23">
        <v>1</v>
      </c>
      <c r="E7" s="25">
        <f>F7+G7</f>
        <v>1200</v>
      </c>
      <c r="F7" s="25">
        <v>952</v>
      </c>
      <c r="G7" s="25">
        <v>248</v>
      </c>
    </row>
    <row r="8" spans="1:13" s="2" customFormat="1" ht="20.100000000000001" customHeight="1">
      <c r="A8" s="23">
        <v>2</v>
      </c>
      <c r="B8" s="24" t="s">
        <v>4</v>
      </c>
      <c r="C8" s="45" t="s">
        <v>145</v>
      </c>
      <c r="D8" s="23">
        <v>1.5</v>
      </c>
      <c r="E8" s="25">
        <f t="shared" ref="E8:E57" si="1">F8+G8</f>
        <v>1799</v>
      </c>
      <c r="F8" s="25">
        <v>1427</v>
      </c>
      <c r="G8" s="25">
        <v>372</v>
      </c>
    </row>
    <row r="9" spans="1:13" s="2" customFormat="1" ht="20.100000000000001" customHeight="1">
      <c r="A9" s="23">
        <v>3</v>
      </c>
      <c r="B9" s="24" t="s">
        <v>5</v>
      </c>
      <c r="C9" s="45" t="s">
        <v>146</v>
      </c>
      <c r="D9" s="23">
        <v>1.5</v>
      </c>
      <c r="E9" s="25">
        <f t="shared" si="1"/>
        <v>1799</v>
      </c>
      <c r="F9" s="25">
        <v>1427</v>
      </c>
      <c r="G9" s="25">
        <v>372</v>
      </c>
    </row>
    <row r="10" spans="1:13" s="2" customFormat="1" ht="20.100000000000001" customHeight="1">
      <c r="A10" s="23">
        <v>4</v>
      </c>
      <c r="B10" s="24" t="s">
        <v>6</v>
      </c>
      <c r="C10" s="45" t="s">
        <v>147</v>
      </c>
      <c r="D10" s="23">
        <v>1.3</v>
      </c>
      <c r="E10" s="25">
        <f t="shared" si="1"/>
        <v>1562</v>
      </c>
      <c r="F10" s="25">
        <v>1238</v>
      </c>
      <c r="G10" s="25">
        <v>324</v>
      </c>
    </row>
    <row r="11" spans="1:13" s="2" customFormat="1" ht="20.100000000000001" customHeight="1">
      <c r="A11" s="23">
        <v>5</v>
      </c>
      <c r="B11" s="24" t="s">
        <v>7</v>
      </c>
      <c r="C11" s="45" t="s">
        <v>148</v>
      </c>
      <c r="D11" s="23">
        <v>1.2</v>
      </c>
      <c r="E11" s="25">
        <f t="shared" si="1"/>
        <v>1440</v>
      </c>
      <c r="F11" s="25">
        <v>1142</v>
      </c>
      <c r="G11" s="25">
        <v>298</v>
      </c>
    </row>
    <row r="12" spans="1:13" s="2" customFormat="1" ht="20.100000000000001" customHeight="1">
      <c r="A12" s="23">
        <v>6</v>
      </c>
      <c r="B12" s="24" t="s">
        <v>8</v>
      </c>
      <c r="C12" s="45" t="s">
        <v>149</v>
      </c>
      <c r="D12" s="23">
        <v>0.7</v>
      </c>
      <c r="E12" s="25">
        <f t="shared" si="1"/>
        <v>840</v>
      </c>
      <c r="F12" s="25">
        <v>666</v>
      </c>
      <c r="G12" s="25">
        <v>174</v>
      </c>
    </row>
    <row r="13" spans="1:13" s="2" customFormat="1" ht="20.100000000000001" customHeight="1">
      <c r="A13" s="23">
        <v>7</v>
      </c>
      <c r="B13" s="24" t="s">
        <v>9</v>
      </c>
      <c r="C13" s="45" t="s">
        <v>150</v>
      </c>
      <c r="D13" s="23">
        <v>1.3</v>
      </c>
      <c r="E13" s="25">
        <f t="shared" si="1"/>
        <v>1562</v>
      </c>
      <c r="F13" s="25">
        <v>1238</v>
      </c>
      <c r="G13" s="25">
        <v>324</v>
      </c>
    </row>
    <row r="14" spans="1:13" s="9" customFormat="1" ht="20.100000000000001" customHeight="1">
      <c r="A14" s="21" t="s">
        <v>10</v>
      </c>
      <c r="B14" s="26" t="s">
        <v>11</v>
      </c>
      <c r="C14" s="46"/>
      <c r="D14" s="21">
        <f>SUM(D15:D21)</f>
        <v>9.3000000000000007</v>
      </c>
      <c r="E14" s="21">
        <f>SUM(F14:G14)</f>
        <v>11158</v>
      </c>
      <c r="F14" s="21">
        <f>SUM(F15:F21)</f>
        <v>8849</v>
      </c>
      <c r="G14" s="21">
        <f>SUM(G15:G21)</f>
        <v>2309</v>
      </c>
    </row>
    <row r="15" spans="1:13" s="2" customFormat="1" ht="20.100000000000001" customHeight="1">
      <c r="A15" s="23">
        <v>1</v>
      </c>
      <c r="B15" s="23" t="s">
        <v>12</v>
      </c>
      <c r="C15" s="45" t="s">
        <v>157</v>
      </c>
      <c r="D15" s="23">
        <v>1.5</v>
      </c>
      <c r="E15" s="25">
        <f t="shared" si="1"/>
        <v>1799</v>
      </c>
      <c r="F15" s="25">
        <v>1427</v>
      </c>
      <c r="G15" s="25">
        <v>372</v>
      </c>
    </row>
    <row r="16" spans="1:13" s="2" customFormat="1" ht="20.100000000000001" customHeight="1">
      <c r="A16" s="23">
        <v>2</v>
      </c>
      <c r="B16" s="23" t="s">
        <v>13</v>
      </c>
      <c r="C16" s="45" t="s">
        <v>155</v>
      </c>
      <c r="D16" s="23">
        <v>1.5</v>
      </c>
      <c r="E16" s="25">
        <f t="shared" si="1"/>
        <v>1799</v>
      </c>
      <c r="F16" s="25">
        <v>1427</v>
      </c>
      <c r="G16" s="25">
        <v>372</v>
      </c>
    </row>
    <row r="17" spans="1:7" s="2" customFormat="1" ht="20.100000000000001" customHeight="1">
      <c r="A17" s="23">
        <v>3</v>
      </c>
      <c r="B17" s="23" t="s">
        <v>14</v>
      </c>
      <c r="C17" s="45" t="s">
        <v>151</v>
      </c>
      <c r="D17" s="23">
        <v>0.8</v>
      </c>
      <c r="E17" s="25">
        <f t="shared" si="1"/>
        <v>960</v>
      </c>
      <c r="F17" s="25">
        <v>761</v>
      </c>
      <c r="G17" s="25">
        <v>199</v>
      </c>
    </row>
    <row r="18" spans="1:7" s="2" customFormat="1" ht="20.100000000000001" customHeight="1">
      <c r="A18" s="23">
        <v>4</v>
      </c>
      <c r="B18" s="23" t="s">
        <v>15</v>
      </c>
      <c r="C18" s="45" t="s">
        <v>152</v>
      </c>
      <c r="D18" s="23">
        <v>1.5</v>
      </c>
      <c r="E18" s="25">
        <f t="shared" si="1"/>
        <v>1799</v>
      </c>
      <c r="F18" s="25">
        <v>1427</v>
      </c>
      <c r="G18" s="25">
        <v>372</v>
      </c>
    </row>
    <row r="19" spans="1:7" s="2" customFormat="1" ht="20.100000000000001" customHeight="1">
      <c r="A19" s="23">
        <v>5</v>
      </c>
      <c r="B19" s="23" t="s">
        <v>16</v>
      </c>
      <c r="C19" s="45" t="s">
        <v>153</v>
      </c>
      <c r="D19" s="23">
        <v>1.3</v>
      </c>
      <c r="E19" s="25">
        <f t="shared" si="1"/>
        <v>1562</v>
      </c>
      <c r="F19" s="25">
        <v>1238</v>
      </c>
      <c r="G19" s="25">
        <v>324</v>
      </c>
    </row>
    <row r="20" spans="1:7" s="2" customFormat="1" ht="20.100000000000001" customHeight="1">
      <c r="A20" s="23">
        <v>6</v>
      </c>
      <c r="B20" s="23" t="s">
        <v>17</v>
      </c>
      <c r="C20" s="45" t="s">
        <v>156</v>
      </c>
      <c r="D20" s="23">
        <v>1.2</v>
      </c>
      <c r="E20" s="25">
        <f t="shared" si="1"/>
        <v>1440</v>
      </c>
      <c r="F20" s="25">
        <v>1142</v>
      </c>
      <c r="G20" s="25">
        <v>298</v>
      </c>
    </row>
    <row r="21" spans="1:7" s="2" customFormat="1" ht="20.100000000000001" customHeight="1">
      <c r="A21" s="23">
        <v>7</v>
      </c>
      <c r="B21" s="23" t="s">
        <v>18</v>
      </c>
      <c r="C21" s="45" t="s">
        <v>154</v>
      </c>
      <c r="D21" s="23">
        <v>1.5</v>
      </c>
      <c r="E21" s="25">
        <f t="shared" si="1"/>
        <v>1799</v>
      </c>
      <c r="F21" s="25">
        <v>1427</v>
      </c>
      <c r="G21" s="25">
        <v>372</v>
      </c>
    </row>
    <row r="22" spans="1:7" s="10" customFormat="1" ht="20.100000000000001" customHeight="1">
      <c r="A22" s="27" t="s">
        <v>19</v>
      </c>
      <c r="B22" s="27" t="s">
        <v>20</v>
      </c>
      <c r="C22" s="47"/>
      <c r="D22" s="21">
        <f>SUM(D23:D34)</f>
        <v>13</v>
      </c>
      <c r="E22" s="21">
        <f>SUM(F22:G22)</f>
        <v>15598</v>
      </c>
      <c r="F22" s="21">
        <f>SUM(F23:F34)</f>
        <v>12374</v>
      </c>
      <c r="G22" s="21">
        <f>SUM(G23:G34)</f>
        <v>3224</v>
      </c>
    </row>
    <row r="23" spans="1:7" s="3" customFormat="1" ht="20.100000000000001" customHeight="1">
      <c r="A23" s="23">
        <v>1</v>
      </c>
      <c r="B23" s="23" t="s">
        <v>21</v>
      </c>
      <c r="C23" s="45" t="s">
        <v>158</v>
      </c>
      <c r="D23" s="23">
        <v>1</v>
      </c>
      <c r="E23" s="25">
        <f t="shared" si="1"/>
        <v>1200</v>
      </c>
      <c r="F23" s="25">
        <v>952</v>
      </c>
      <c r="G23" s="25">
        <v>248</v>
      </c>
    </row>
    <row r="24" spans="1:7" s="3" customFormat="1" ht="20.100000000000001" customHeight="1">
      <c r="A24" s="23">
        <v>2</v>
      </c>
      <c r="B24" s="23" t="s">
        <v>22</v>
      </c>
      <c r="C24" s="45" t="s">
        <v>159</v>
      </c>
      <c r="D24" s="23">
        <v>1</v>
      </c>
      <c r="E24" s="25">
        <f t="shared" si="1"/>
        <v>1200</v>
      </c>
      <c r="F24" s="25">
        <v>952</v>
      </c>
      <c r="G24" s="25">
        <v>248</v>
      </c>
    </row>
    <row r="25" spans="1:7" s="3" customFormat="1" ht="20.100000000000001" customHeight="1">
      <c r="A25" s="23">
        <v>3</v>
      </c>
      <c r="B25" s="23" t="s">
        <v>23</v>
      </c>
      <c r="C25" s="45" t="s">
        <v>160</v>
      </c>
      <c r="D25" s="23">
        <v>1</v>
      </c>
      <c r="E25" s="25">
        <f t="shared" si="1"/>
        <v>1200</v>
      </c>
      <c r="F25" s="25">
        <v>952</v>
      </c>
      <c r="G25" s="25">
        <v>248</v>
      </c>
    </row>
    <row r="26" spans="1:7" s="3" customFormat="1" ht="20.100000000000001" customHeight="1">
      <c r="A26" s="23">
        <v>4</v>
      </c>
      <c r="B26" s="23" t="s">
        <v>24</v>
      </c>
      <c r="C26" s="45" t="s">
        <v>161</v>
      </c>
      <c r="D26" s="23">
        <v>1</v>
      </c>
      <c r="E26" s="25">
        <f>F26+G26</f>
        <v>1200</v>
      </c>
      <c r="F26" s="25">
        <v>952</v>
      </c>
      <c r="G26" s="25">
        <v>248</v>
      </c>
    </row>
    <row r="27" spans="1:7" s="3" customFormat="1" ht="20.100000000000001" customHeight="1">
      <c r="A27" s="23">
        <v>5</v>
      </c>
      <c r="B27" s="23" t="s">
        <v>25</v>
      </c>
      <c r="C27" s="45" t="s">
        <v>162</v>
      </c>
      <c r="D27" s="23">
        <v>1</v>
      </c>
      <c r="E27" s="25">
        <f t="shared" si="1"/>
        <v>1200</v>
      </c>
      <c r="F27" s="25">
        <v>952</v>
      </c>
      <c r="G27" s="25">
        <v>248</v>
      </c>
    </row>
    <row r="28" spans="1:7" s="3" customFormat="1" ht="20.100000000000001" customHeight="1">
      <c r="A28" s="23">
        <v>6</v>
      </c>
      <c r="B28" s="23" t="s">
        <v>26</v>
      </c>
      <c r="C28" s="45" t="s">
        <v>163</v>
      </c>
      <c r="D28" s="23">
        <v>1</v>
      </c>
      <c r="E28" s="25">
        <f t="shared" si="1"/>
        <v>1200</v>
      </c>
      <c r="F28" s="25">
        <v>952</v>
      </c>
      <c r="G28" s="25">
        <v>248</v>
      </c>
    </row>
    <row r="29" spans="1:7" s="3" customFormat="1" ht="20.100000000000001" customHeight="1">
      <c r="A29" s="23">
        <v>7</v>
      </c>
      <c r="B29" s="23" t="s">
        <v>27</v>
      </c>
      <c r="C29" s="45" t="s">
        <v>164</v>
      </c>
      <c r="D29" s="23">
        <v>1</v>
      </c>
      <c r="E29" s="25">
        <f t="shared" si="1"/>
        <v>1200</v>
      </c>
      <c r="F29" s="25">
        <v>952</v>
      </c>
      <c r="G29" s="25">
        <v>248</v>
      </c>
    </row>
    <row r="30" spans="1:7" s="3" customFormat="1" ht="20.100000000000001" customHeight="1">
      <c r="A30" s="23">
        <v>8</v>
      </c>
      <c r="B30" s="23" t="s">
        <v>28</v>
      </c>
      <c r="C30" s="45" t="s">
        <v>165</v>
      </c>
      <c r="D30" s="23">
        <v>1.5</v>
      </c>
      <c r="E30" s="25">
        <f t="shared" si="1"/>
        <v>1799</v>
      </c>
      <c r="F30" s="25">
        <v>1427</v>
      </c>
      <c r="G30" s="25">
        <v>372</v>
      </c>
    </row>
    <row r="31" spans="1:7" s="3" customFormat="1" ht="20.100000000000001" customHeight="1">
      <c r="A31" s="23">
        <v>9</v>
      </c>
      <c r="B31" s="23" t="s">
        <v>29</v>
      </c>
      <c r="C31" s="45" t="s">
        <v>166</v>
      </c>
      <c r="D31" s="23">
        <v>1</v>
      </c>
      <c r="E31" s="25">
        <f t="shared" si="1"/>
        <v>1200</v>
      </c>
      <c r="F31" s="25">
        <v>952</v>
      </c>
      <c r="G31" s="25">
        <v>248</v>
      </c>
    </row>
    <row r="32" spans="1:7" s="3" customFormat="1" ht="20.100000000000001" customHeight="1">
      <c r="A32" s="23">
        <v>10</v>
      </c>
      <c r="B32" s="23" t="s">
        <v>30</v>
      </c>
      <c r="C32" s="45" t="s">
        <v>167</v>
      </c>
      <c r="D32" s="23">
        <v>1</v>
      </c>
      <c r="E32" s="25">
        <f t="shared" si="1"/>
        <v>1200</v>
      </c>
      <c r="F32" s="25">
        <v>952</v>
      </c>
      <c r="G32" s="25">
        <v>248</v>
      </c>
    </row>
    <row r="33" spans="1:7" s="3" customFormat="1" ht="20.100000000000001" customHeight="1">
      <c r="A33" s="23">
        <v>11</v>
      </c>
      <c r="B33" s="23" t="s">
        <v>31</v>
      </c>
      <c r="C33" s="45" t="s">
        <v>168</v>
      </c>
      <c r="D33" s="23">
        <v>1.5</v>
      </c>
      <c r="E33" s="25">
        <f t="shared" si="1"/>
        <v>1799</v>
      </c>
      <c r="F33" s="25">
        <v>1427</v>
      </c>
      <c r="G33" s="25">
        <v>372</v>
      </c>
    </row>
    <row r="34" spans="1:7" s="3" customFormat="1" ht="20.100000000000001" customHeight="1">
      <c r="A34" s="23">
        <v>12</v>
      </c>
      <c r="B34" s="24" t="s">
        <v>32</v>
      </c>
      <c r="C34" s="45" t="s">
        <v>169</v>
      </c>
      <c r="D34" s="23">
        <v>1</v>
      </c>
      <c r="E34" s="25">
        <f t="shared" si="1"/>
        <v>1200</v>
      </c>
      <c r="F34" s="25">
        <v>952</v>
      </c>
      <c r="G34" s="25">
        <v>248</v>
      </c>
    </row>
    <row r="35" spans="1:7" s="9" customFormat="1" ht="20.100000000000001" customHeight="1">
      <c r="A35" s="28" t="s">
        <v>33</v>
      </c>
      <c r="B35" s="28" t="s">
        <v>34</v>
      </c>
      <c r="C35" s="48"/>
      <c r="D35" s="28">
        <f>SUM(D36:D41)</f>
        <v>7.3</v>
      </c>
      <c r="E35" s="28">
        <f>SUM(F35:G35)</f>
        <v>8764</v>
      </c>
      <c r="F35" s="28">
        <f>SUM(F36:F41)</f>
        <v>6950.32</v>
      </c>
      <c r="G35" s="28">
        <f>SUM(G36:G41)</f>
        <v>1813.68</v>
      </c>
    </row>
    <row r="36" spans="1:7" s="2" customFormat="1" ht="20.100000000000001" customHeight="1">
      <c r="A36" s="29">
        <v>1</v>
      </c>
      <c r="B36" s="29" t="s">
        <v>35</v>
      </c>
      <c r="C36" s="49" t="s">
        <v>170</v>
      </c>
      <c r="D36" s="29">
        <v>1</v>
      </c>
      <c r="E36" s="25">
        <f t="shared" si="1"/>
        <v>1200</v>
      </c>
      <c r="F36" s="25">
        <v>952</v>
      </c>
      <c r="G36" s="25">
        <v>248</v>
      </c>
    </row>
    <row r="37" spans="1:7" s="4" customFormat="1" ht="20.100000000000001" customHeight="1">
      <c r="A37" s="29">
        <v>2</v>
      </c>
      <c r="B37" s="29" t="s">
        <v>36</v>
      </c>
      <c r="C37" s="49" t="s">
        <v>171</v>
      </c>
      <c r="D37" s="29">
        <v>1.5</v>
      </c>
      <c r="E37" s="25">
        <f t="shared" si="1"/>
        <v>1803</v>
      </c>
      <c r="F37" s="30">
        <v>1429.32</v>
      </c>
      <c r="G37" s="30">
        <v>373.68</v>
      </c>
    </row>
    <row r="38" spans="1:7" s="2" customFormat="1" ht="20.100000000000001" customHeight="1">
      <c r="A38" s="29">
        <v>3</v>
      </c>
      <c r="B38" s="29" t="s">
        <v>37</v>
      </c>
      <c r="C38" s="49" t="s">
        <v>172</v>
      </c>
      <c r="D38" s="29">
        <v>1</v>
      </c>
      <c r="E38" s="25">
        <f t="shared" si="1"/>
        <v>1200</v>
      </c>
      <c r="F38" s="25">
        <v>952</v>
      </c>
      <c r="G38" s="25">
        <v>248</v>
      </c>
    </row>
    <row r="39" spans="1:7" s="2" customFormat="1" ht="20.100000000000001" customHeight="1">
      <c r="A39" s="29">
        <v>4</v>
      </c>
      <c r="B39" s="29" t="s">
        <v>38</v>
      </c>
      <c r="C39" s="49" t="s">
        <v>173</v>
      </c>
      <c r="D39" s="29">
        <v>1.5</v>
      </c>
      <c r="E39" s="25">
        <f t="shared" si="1"/>
        <v>1799</v>
      </c>
      <c r="F39" s="25">
        <v>1427</v>
      </c>
      <c r="G39" s="25">
        <v>372</v>
      </c>
    </row>
    <row r="40" spans="1:7" s="2" customFormat="1" ht="20.100000000000001" customHeight="1">
      <c r="A40" s="29">
        <v>5</v>
      </c>
      <c r="B40" s="29" t="s">
        <v>39</v>
      </c>
      <c r="C40" s="49" t="s">
        <v>174</v>
      </c>
      <c r="D40" s="29">
        <v>1</v>
      </c>
      <c r="E40" s="25">
        <f t="shared" si="1"/>
        <v>1200</v>
      </c>
      <c r="F40" s="25">
        <v>952</v>
      </c>
      <c r="G40" s="25">
        <v>248</v>
      </c>
    </row>
    <row r="41" spans="1:7" s="2" customFormat="1" ht="20.100000000000001" customHeight="1">
      <c r="A41" s="29">
        <v>6</v>
      </c>
      <c r="B41" s="29" t="s">
        <v>40</v>
      </c>
      <c r="C41" s="49" t="s">
        <v>175</v>
      </c>
      <c r="D41" s="29">
        <v>1.3</v>
      </c>
      <c r="E41" s="25">
        <f t="shared" si="1"/>
        <v>1562</v>
      </c>
      <c r="F41" s="25">
        <v>1238</v>
      </c>
      <c r="G41" s="25">
        <v>324</v>
      </c>
    </row>
    <row r="42" spans="1:7" s="9" customFormat="1" ht="20.100000000000001" customHeight="1">
      <c r="A42" s="21" t="s">
        <v>41</v>
      </c>
      <c r="B42" s="21" t="s">
        <v>42</v>
      </c>
      <c r="C42" s="46"/>
      <c r="D42" s="21">
        <f>SUM(D43:D44)</f>
        <v>1.1000000000000001</v>
      </c>
      <c r="E42" s="21">
        <f>SUM(F42:G42)</f>
        <v>1320</v>
      </c>
      <c r="F42" s="21">
        <f>SUM(F43:F44)</f>
        <v>1047</v>
      </c>
      <c r="G42" s="21">
        <f>SUM(G43:G44)</f>
        <v>273</v>
      </c>
    </row>
    <row r="43" spans="1:7" s="2" customFormat="1" ht="20.100000000000001" customHeight="1">
      <c r="A43" s="23">
        <v>1</v>
      </c>
      <c r="B43" s="23" t="s">
        <v>43</v>
      </c>
      <c r="C43" s="45" t="s">
        <v>176</v>
      </c>
      <c r="D43" s="23">
        <v>0.6</v>
      </c>
      <c r="E43" s="25">
        <f t="shared" si="1"/>
        <v>720</v>
      </c>
      <c r="F43" s="25">
        <v>571</v>
      </c>
      <c r="G43" s="25">
        <v>149</v>
      </c>
    </row>
    <row r="44" spans="1:7" s="2" customFormat="1" ht="20.100000000000001" customHeight="1">
      <c r="A44" s="23">
        <v>2</v>
      </c>
      <c r="B44" s="23" t="s">
        <v>44</v>
      </c>
      <c r="C44" s="45" t="s">
        <v>177</v>
      </c>
      <c r="D44" s="23">
        <v>0.5</v>
      </c>
      <c r="E44" s="25">
        <f t="shared" si="1"/>
        <v>600</v>
      </c>
      <c r="F44" s="25">
        <v>476</v>
      </c>
      <c r="G44" s="25">
        <v>124</v>
      </c>
    </row>
    <row r="45" spans="1:7" s="9" customFormat="1" ht="20.100000000000001" customHeight="1">
      <c r="A45" s="21" t="s">
        <v>45</v>
      </c>
      <c r="B45" s="21" t="s">
        <v>46</v>
      </c>
      <c r="C45" s="46"/>
      <c r="D45" s="21">
        <f>SUM(D46:D53)</f>
        <v>9.1</v>
      </c>
      <c r="E45" s="21">
        <f>SUM(F45:G45)</f>
        <v>10918</v>
      </c>
      <c r="F45" s="21">
        <f>SUM(F46:F53)</f>
        <v>8660</v>
      </c>
      <c r="G45" s="21">
        <f>SUM(G46:G53)</f>
        <v>2258</v>
      </c>
    </row>
    <row r="46" spans="1:7" s="2" customFormat="1" ht="20.100000000000001" customHeight="1">
      <c r="A46" s="23">
        <v>1</v>
      </c>
      <c r="B46" s="24" t="s">
        <v>47</v>
      </c>
      <c r="C46" s="45" t="s">
        <v>178</v>
      </c>
      <c r="D46" s="23">
        <v>1.5</v>
      </c>
      <c r="E46" s="25">
        <f>F46+G46</f>
        <v>1799</v>
      </c>
      <c r="F46" s="25">
        <v>1427</v>
      </c>
      <c r="G46" s="25">
        <v>372</v>
      </c>
    </row>
    <row r="47" spans="1:7" s="2" customFormat="1" ht="20.100000000000001" customHeight="1">
      <c r="A47" s="23">
        <v>2</v>
      </c>
      <c r="B47" s="24" t="s">
        <v>48</v>
      </c>
      <c r="C47" s="45" t="s">
        <v>179</v>
      </c>
      <c r="D47" s="23">
        <v>0.6</v>
      </c>
      <c r="E47" s="25">
        <f t="shared" si="1"/>
        <v>720</v>
      </c>
      <c r="F47" s="25">
        <v>571</v>
      </c>
      <c r="G47" s="25">
        <v>149</v>
      </c>
    </row>
    <row r="48" spans="1:7" s="2" customFormat="1" ht="20.100000000000001" customHeight="1">
      <c r="A48" s="23">
        <v>3</v>
      </c>
      <c r="B48" s="24" t="s">
        <v>49</v>
      </c>
      <c r="C48" s="45" t="s">
        <v>180</v>
      </c>
      <c r="D48" s="23">
        <v>0.9</v>
      </c>
      <c r="E48" s="25">
        <f t="shared" si="1"/>
        <v>1079</v>
      </c>
      <c r="F48" s="25">
        <v>856</v>
      </c>
      <c r="G48" s="25">
        <v>223</v>
      </c>
    </row>
    <row r="49" spans="1:7" s="2" customFormat="1" ht="20.100000000000001" customHeight="1">
      <c r="A49" s="23">
        <v>4</v>
      </c>
      <c r="B49" s="24" t="s">
        <v>50</v>
      </c>
      <c r="C49" s="45" t="s">
        <v>181</v>
      </c>
      <c r="D49" s="23">
        <v>1.5</v>
      </c>
      <c r="E49" s="25">
        <f t="shared" si="1"/>
        <v>1799</v>
      </c>
      <c r="F49" s="25">
        <v>1427</v>
      </c>
      <c r="G49" s="25">
        <v>372</v>
      </c>
    </row>
    <row r="50" spans="1:7" s="2" customFormat="1" ht="20.100000000000001" customHeight="1">
      <c r="A50" s="23">
        <v>5</v>
      </c>
      <c r="B50" s="24" t="s">
        <v>51</v>
      </c>
      <c r="C50" s="45" t="s">
        <v>182</v>
      </c>
      <c r="D50" s="23">
        <v>1</v>
      </c>
      <c r="E50" s="25">
        <f t="shared" si="1"/>
        <v>1200</v>
      </c>
      <c r="F50" s="25">
        <v>952</v>
      </c>
      <c r="G50" s="25">
        <v>248</v>
      </c>
    </row>
    <row r="51" spans="1:7" s="2" customFormat="1" ht="20.100000000000001" customHeight="1">
      <c r="A51" s="23">
        <v>6</v>
      </c>
      <c r="B51" s="24" t="s">
        <v>52</v>
      </c>
      <c r="C51" s="45" t="s">
        <v>183</v>
      </c>
      <c r="D51" s="23">
        <v>1</v>
      </c>
      <c r="E51" s="25">
        <f t="shared" si="1"/>
        <v>1200</v>
      </c>
      <c r="F51" s="25">
        <v>952</v>
      </c>
      <c r="G51" s="25">
        <v>248</v>
      </c>
    </row>
    <row r="52" spans="1:7" s="2" customFormat="1" ht="20.100000000000001" customHeight="1">
      <c r="A52" s="23">
        <v>7</v>
      </c>
      <c r="B52" s="24" t="s">
        <v>53</v>
      </c>
      <c r="C52" s="45" t="s">
        <v>184</v>
      </c>
      <c r="D52" s="23">
        <v>1.4</v>
      </c>
      <c r="E52" s="25">
        <f t="shared" si="1"/>
        <v>1681</v>
      </c>
      <c r="F52" s="25">
        <v>1333</v>
      </c>
      <c r="G52" s="25">
        <v>348</v>
      </c>
    </row>
    <row r="53" spans="1:7" s="2" customFormat="1" ht="20.100000000000001" customHeight="1">
      <c r="A53" s="23">
        <v>8</v>
      </c>
      <c r="B53" s="24" t="s">
        <v>54</v>
      </c>
      <c r="C53" s="45" t="s">
        <v>185</v>
      </c>
      <c r="D53" s="23">
        <v>1.2</v>
      </c>
      <c r="E53" s="25">
        <f t="shared" si="1"/>
        <v>1440</v>
      </c>
      <c r="F53" s="25">
        <v>1142</v>
      </c>
      <c r="G53" s="25">
        <v>298</v>
      </c>
    </row>
    <row r="54" spans="1:7" s="9" customFormat="1" ht="20.100000000000001" customHeight="1">
      <c r="A54" s="21" t="s">
        <v>55</v>
      </c>
      <c r="B54" s="26" t="s">
        <v>199</v>
      </c>
      <c r="C54" s="46"/>
      <c r="D54" s="21">
        <f>SUM(D55:D57)</f>
        <v>1.7</v>
      </c>
      <c r="E54" s="21">
        <f>SUM(F54:G54)</f>
        <v>2040</v>
      </c>
      <c r="F54" s="21">
        <f>SUM(F55:F57)</f>
        <v>1618</v>
      </c>
      <c r="G54" s="21">
        <f>SUM(G55:G57)</f>
        <v>422</v>
      </c>
    </row>
    <row r="55" spans="1:7" s="2" customFormat="1" ht="20.100000000000001" customHeight="1">
      <c r="A55" s="23">
        <v>1</v>
      </c>
      <c r="B55" s="24" t="s">
        <v>57</v>
      </c>
      <c r="C55" s="45" t="s">
        <v>186</v>
      </c>
      <c r="D55" s="31">
        <v>0.6</v>
      </c>
      <c r="E55" s="25">
        <f t="shared" si="1"/>
        <v>720</v>
      </c>
      <c r="F55" s="25">
        <v>571</v>
      </c>
      <c r="G55" s="25">
        <v>149</v>
      </c>
    </row>
    <row r="56" spans="1:7" s="2" customFormat="1" ht="20.100000000000001" customHeight="1">
      <c r="A56" s="23">
        <v>2</v>
      </c>
      <c r="B56" s="24" t="s">
        <v>58</v>
      </c>
      <c r="C56" s="45" t="s">
        <v>187</v>
      </c>
      <c r="D56" s="23">
        <v>0.5</v>
      </c>
      <c r="E56" s="25">
        <f t="shared" si="1"/>
        <v>600</v>
      </c>
      <c r="F56" s="25">
        <v>476</v>
      </c>
      <c r="G56" s="25">
        <v>124</v>
      </c>
    </row>
    <row r="57" spans="1:7" s="2" customFormat="1" ht="20.100000000000001" customHeight="1">
      <c r="A57" s="23">
        <v>3</v>
      </c>
      <c r="B57" s="24" t="s">
        <v>59</v>
      </c>
      <c r="C57" s="45" t="s">
        <v>188</v>
      </c>
      <c r="D57" s="23">
        <v>0.6</v>
      </c>
      <c r="E57" s="25">
        <f t="shared" si="1"/>
        <v>720</v>
      </c>
      <c r="F57" s="25">
        <v>571</v>
      </c>
      <c r="G57" s="25">
        <v>149</v>
      </c>
    </row>
    <row r="58" spans="1:7" s="36" customFormat="1" ht="16.5" customHeight="1">
      <c r="A58" s="37" t="s">
        <v>191</v>
      </c>
      <c r="B58" s="38"/>
      <c r="C58" s="39"/>
      <c r="D58" s="17">
        <f>SUM(D59,D67,D77,D90,D100,D109,D116,D119,D121)</f>
        <v>60</v>
      </c>
      <c r="E58" s="17">
        <f t="shared" ref="E58:G58" si="2">SUM(E59,E67,E77,E90,E100,E109,E116,E119,E121)</f>
        <v>84887</v>
      </c>
      <c r="F58" s="17">
        <f t="shared" si="2"/>
        <v>67909</v>
      </c>
      <c r="G58" s="17">
        <f t="shared" si="2"/>
        <v>16978</v>
      </c>
    </row>
    <row r="59" spans="1:7" s="9" customFormat="1" ht="20.100000000000001" customHeight="1">
      <c r="A59" s="22" t="s">
        <v>1</v>
      </c>
      <c r="B59" s="22" t="s">
        <v>2</v>
      </c>
      <c r="C59" s="44"/>
      <c r="D59" s="21">
        <f>SUM(D60:D66)</f>
        <v>9</v>
      </c>
      <c r="E59" s="21">
        <f t="shared" ref="E59:G59" si="3">SUM(E60:E66)</f>
        <v>12582</v>
      </c>
      <c r="F59" s="21">
        <f t="shared" si="3"/>
        <v>10065</v>
      </c>
      <c r="G59" s="21">
        <f t="shared" si="3"/>
        <v>2517</v>
      </c>
    </row>
    <row r="60" spans="1:7" s="12" customFormat="1" ht="20.100000000000001" customHeight="1">
      <c r="A60" s="23">
        <v>1</v>
      </c>
      <c r="B60" s="24" t="s">
        <v>4</v>
      </c>
      <c r="C60" s="45" t="s">
        <v>143</v>
      </c>
      <c r="D60" s="23">
        <v>1.7</v>
      </c>
      <c r="E60" s="32">
        <v>2377</v>
      </c>
      <c r="F60" s="32">
        <v>1901</v>
      </c>
      <c r="G60" s="25">
        <v>476</v>
      </c>
    </row>
    <row r="61" spans="1:7" s="12" customFormat="1" ht="20.100000000000001" customHeight="1">
      <c r="A61" s="23">
        <v>2</v>
      </c>
      <c r="B61" s="24" t="s">
        <v>5</v>
      </c>
      <c r="C61" s="45" t="s">
        <v>142</v>
      </c>
      <c r="D61" s="23">
        <v>2.1</v>
      </c>
      <c r="E61" s="32">
        <v>2937</v>
      </c>
      <c r="F61" s="32">
        <v>2349</v>
      </c>
      <c r="G61" s="25">
        <v>588</v>
      </c>
    </row>
    <row r="62" spans="1:7" s="12" customFormat="1" ht="20.100000000000001" customHeight="1">
      <c r="A62" s="23">
        <v>3</v>
      </c>
      <c r="B62" s="24" t="s">
        <v>61</v>
      </c>
      <c r="C62" s="45" t="s">
        <v>141</v>
      </c>
      <c r="D62" s="23">
        <v>0.7</v>
      </c>
      <c r="E62" s="32">
        <v>978</v>
      </c>
      <c r="F62" s="32">
        <v>783</v>
      </c>
      <c r="G62" s="25">
        <v>195</v>
      </c>
    </row>
    <row r="63" spans="1:7" s="12" customFormat="1" ht="20.100000000000001" customHeight="1">
      <c r="A63" s="23">
        <v>4</v>
      </c>
      <c r="B63" s="24" t="s">
        <v>6</v>
      </c>
      <c r="C63" s="45" t="s">
        <v>140</v>
      </c>
      <c r="D63" s="23">
        <v>0.9</v>
      </c>
      <c r="E63" s="32">
        <v>1257</v>
      </c>
      <c r="F63" s="32">
        <v>1006</v>
      </c>
      <c r="G63" s="25">
        <v>251</v>
      </c>
    </row>
    <row r="64" spans="1:7" s="12" customFormat="1" ht="20.100000000000001" customHeight="1">
      <c r="A64" s="23">
        <v>5</v>
      </c>
      <c r="B64" s="24" t="s">
        <v>7</v>
      </c>
      <c r="C64" s="45" t="s">
        <v>139</v>
      </c>
      <c r="D64" s="23">
        <v>1.2</v>
      </c>
      <c r="E64" s="32">
        <v>1678</v>
      </c>
      <c r="F64" s="32">
        <v>1342</v>
      </c>
      <c r="G64" s="25">
        <v>336</v>
      </c>
    </row>
    <row r="65" spans="1:7" s="12" customFormat="1" ht="20.100000000000001" customHeight="1">
      <c r="A65" s="23">
        <v>6</v>
      </c>
      <c r="B65" s="24" t="s">
        <v>8</v>
      </c>
      <c r="C65" s="45" t="s">
        <v>138</v>
      </c>
      <c r="D65" s="23">
        <v>0.9</v>
      </c>
      <c r="E65" s="32">
        <v>1257</v>
      </c>
      <c r="F65" s="32">
        <v>1006</v>
      </c>
      <c r="G65" s="25">
        <v>251</v>
      </c>
    </row>
    <row r="66" spans="1:7" s="12" customFormat="1" ht="20.100000000000001" customHeight="1">
      <c r="A66" s="23">
        <v>7</v>
      </c>
      <c r="B66" s="24" t="s">
        <v>62</v>
      </c>
      <c r="C66" s="45" t="s">
        <v>137</v>
      </c>
      <c r="D66" s="23">
        <v>1.5</v>
      </c>
      <c r="E66" s="32">
        <v>2098</v>
      </c>
      <c r="F66" s="32">
        <v>1678</v>
      </c>
      <c r="G66" s="25">
        <v>420</v>
      </c>
    </row>
    <row r="67" spans="1:7" s="9" customFormat="1" ht="20.100000000000001" customHeight="1">
      <c r="A67" s="21" t="s">
        <v>10</v>
      </c>
      <c r="B67" s="26" t="s">
        <v>11</v>
      </c>
      <c r="C67" s="46"/>
      <c r="D67" s="21">
        <f>SUM(D68:D76)</f>
        <v>11.4</v>
      </c>
      <c r="E67" s="21">
        <f t="shared" ref="E67:G67" si="4">SUM(E68:E76)</f>
        <v>16378</v>
      </c>
      <c r="F67" s="21">
        <f t="shared" si="4"/>
        <v>13101</v>
      </c>
      <c r="G67" s="21">
        <f t="shared" si="4"/>
        <v>3277</v>
      </c>
    </row>
    <row r="68" spans="1:7" s="12" customFormat="1" ht="20.100000000000001" customHeight="1">
      <c r="A68" s="23">
        <v>1</v>
      </c>
      <c r="B68" s="23" t="s">
        <v>12</v>
      </c>
      <c r="C68" s="45" t="s">
        <v>136</v>
      </c>
      <c r="D68" s="23">
        <v>2</v>
      </c>
      <c r="E68" s="32">
        <v>2797</v>
      </c>
      <c r="F68" s="32">
        <v>2237</v>
      </c>
      <c r="G68" s="25">
        <v>560</v>
      </c>
    </row>
    <row r="69" spans="1:7" s="12" customFormat="1" ht="20.100000000000001" customHeight="1">
      <c r="A69" s="23">
        <v>2</v>
      </c>
      <c r="B69" s="23" t="s">
        <v>15</v>
      </c>
      <c r="C69" s="45" t="s">
        <v>135</v>
      </c>
      <c r="D69" s="23">
        <v>2</v>
      </c>
      <c r="E69" s="32">
        <v>2797</v>
      </c>
      <c r="F69" s="32">
        <v>2237</v>
      </c>
      <c r="G69" s="25">
        <v>560</v>
      </c>
    </row>
    <row r="70" spans="1:7" s="12" customFormat="1" ht="20.100000000000001" customHeight="1">
      <c r="A70" s="23">
        <v>3</v>
      </c>
      <c r="B70" s="23" t="s">
        <v>64</v>
      </c>
      <c r="C70" s="45" t="s">
        <v>134</v>
      </c>
      <c r="D70" s="23">
        <v>1</v>
      </c>
      <c r="E70" s="32">
        <v>1397</v>
      </c>
      <c r="F70" s="32">
        <v>1118</v>
      </c>
      <c r="G70" s="25">
        <v>279</v>
      </c>
    </row>
    <row r="71" spans="1:7" s="12" customFormat="1" ht="24" customHeight="1">
      <c r="A71" s="23">
        <v>4</v>
      </c>
      <c r="B71" s="33" t="s">
        <v>86</v>
      </c>
      <c r="C71" s="45" t="s">
        <v>85</v>
      </c>
      <c r="D71" s="23">
        <v>0.9</v>
      </c>
      <c r="E71" s="32">
        <v>1258</v>
      </c>
      <c r="F71" s="32">
        <v>1006</v>
      </c>
      <c r="G71" s="25">
        <v>252</v>
      </c>
    </row>
    <row r="72" spans="1:7" s="12" customFormat="1" ht="24" customHeight="1">
      <c r="A72" s="23">
        <v>5</v>
      </c>
      <c r="B72" s="34"/>
      <c r="C72" s="45" t="s">
        <v>87</v>
      </c>
      <c r="D72" s="23">
        <v>1.2</v>
      </c>
      <c r="E72" s="32">
        <v>1679</v>
      </c>
      <c r="F72" s="32">
        <v>1343</v>
      </c>
      <c r="G72" s="25">
        <v>336</v>
      </c>
    </row>
    <row r="73" spans="1:7" s="12" customFormat="1" ht="24" customHeight="1">
      <c r="A73" s="23">
        <v>6</v>
      </c>
      <c r="B73" s="23" t="s">
        <v>13</v>
      </c>
      <c r="C73" s="45" t="s">
        <v>88</v>
      </c>
      <c r="D73" s="23">
        <v>1.8</v>
      </c>
      <c r="E73" s="23">
        <v>2700</v>
      </c>
      <c r="F73" s="23">
        <v>2160</v>
      </c>
      <c r="G73" s="23">
        <v>540</v>
      </c>
    </row>
    <row r="74" spans="1:7" s="12" customFormat="1" ht="24" customHeight="1">
      <c r="A74" s="23">
        <v>7</v>
      </c>
      <c r="B74" s="23" t="s">
        <v>63</v>
      </c>
      <c r="C74" s="45" t="s">
        <v>89</v>
      </c>
      <c r="D74" s="23">
        <v>0.5</v>
      </c>
      <c r="E74" s="23">
        <v>750</v>
      </c>
      <c r="F74" s="23">
        <v>600</v>
      </c>
      <c r="G74" s="23">
        <v>150</v>
      </c>
    </row>
    <row r="75" spans="1:7" s="12" customFormat="1" ht="24" customHeight="1">
      <c r="A75" s="23">
        <v>8</v>
      </c>
      <c r="B75" s="23" t="s">
        <v>17</v>
      </c>
      <c r="C75" s="45" t="s">
        <v>91</v>
      </c>
      <c r="D75" s="23">
        <v>1</v>
      </c>
      <c r="E75" s="23">
        <v>1500</v>
      </c>
      <c r="F75" s="23">
        <v>1200</v>
      </c>
      <c r="G75" s="23">
        <v>300</v>
      </c>
    </row>
    <row r="76" spans="1:7" s="12" customFormat="1" ht="24" customHeight="1">
      <c r="A76" s="23">
        <v>9</v>
      </c>
      <c r="B76" s="23" t="s">
        <v>15</v>
      </c>
      <c r="C76" s="45" t="s">
        <v>90</v>
      </c>
      <c r="D76" s="23">
        <v>1</v>
      </c>
      <c r="E76" s="23">
        <v>1500</v>
      </c>
      <c r="F76" s="23">
        <v>1200</v>
      </c>
      <c r="G76" s="23">
        <v>300</v>
      </c>
    </row>
    <row r="77" spans="1:7" s="10" customFormat="1" ht="20.100000000000001" customHeight="1">
      <c r="A77" s="27" t="s">
        <v>19</v>
      </c>
      <c r="B77" s="27" t="s">
        <v>20</v>
      </c>
      <c r="C77" s="47"/>
      <c r="D77" s="21">
        <f>SUM(D78:D89)</f>
        <v>12.7</v>
      </c>
      <c r="E77" s="21">
        <f t="shared" ref="E77:G77" si="5">SUM(E78:E89)</f>
        <v>17870</v>
      </c>
      <c r="F77" s="21">
        <f t="shared" si="5"/>
        <v>14298</v>
      </c>
      <c r="G77" s="21">
        <f t="shared" si="5"/>
        <v>3572</v>
      </c>
    </row>
    <row r="78" spans="1:7" s="3" customFormat="1" ht="20.100000000000001" customHeight="1">
      <c r="A78" s="23">
        <v>1</v>
      </c>
      <c r="B78" s="23" t="s">
        <v>21</v>
      </c>
      <c r="C78" s="45" t="s">
        <v>133</v>
      </c>
      <c r="D78" s="23">
        <v>1</v>
      </c>
      <c r="E78" s="32">
        <v>1397</v>
      </c>
      <c r="F78" s="32">
        <v>1118</v>
      </c>
      <c r="G78" s="25">
        <v>279</v>
      </c>
    </row>
    <row r="79" spans="1:7" s="3" customFormat="1" ht="20.100000000000001" customHeight="1">
      <c r="A79" s="23">
        <v>2</v>
      </c>
      <c r="B79" s="23" t="s">
        <v>22</v>
      </c>
      <c r="C79" s="45" t="s">
        <v>132</v>
      </c>
      <c r="D79" s="23">
        <v>1</v>
      </c>
      <c r="E79" s="32">
        <v>1397</v>
      </c>
      <c r="F79" s="32">
        <v>1118</v>
      </c>
      <c r="G79" s="25">
        <v>279</v>
      </c>
    </row>
    <row r="80" spans="1:7" s="3" customFormat="1" ht="20.100000000000001" customHeight="1">
      <c r="A80" s="23">
        <v>3</v>
      </c>
      <c r="B80" s="23" t="s">
        <v>23</v>
      </c>
      <c r="C80" s="45" t="s">
        <v>131</v>
      </c>
      <c r="D80" s="23">
        <v>1</v>
      </c>
      <c r="E80" s="32">
        <v>1397</v>
      </c>
      <c r="F80" s="32">
        <v>1118</v>
      </c>
      <c r="G80" s="25">
        <v>279</v>
      </c>
    </row>
    <row r="81" spans="1:7" s="3" customFormat="1" ht="20.100000000000001" customHeight="1">
      <c r="A81" s="23">
        <v>4</v>
      </c>
      <c r="B81" s="23" t="s">
        <v>24</v>
      </c>
      <c r="C81" s="45" t="s">
        <v>130</v>
      </c>
      <c r="D81" s="23">
        <v>1</v>
      </c>
      <c r="E81" s="32">
        <v>1397</v>
      </c>
      <c r="F81" s="32">
        <v>1118</v>
      </c>
      <c r="G81" s="25">
        <v>279</v>
      </c>
    </row>
    <row r="82" spans="1:7" s="3" customFormat="1" ht="20.100000000000001" customHeight="1">
      <c r="A82" s="23">
        <v>5</v>
      </c>
      <c r="B82" s="23" t="s">
        <v>26</v>
      </c>
      <c r="C82" s="45" t="s">
        <v>129</v>
      </c>
      <c r="D82" s="23">
        <v>1</v>
      </c>
      <c r="E82" s="32">
        <v>1397</v>
      </c>
      <c r="F82" s="32">
        <v>1118</v>
      </c>
      <c r="G82" s="25">
        <v>279</v>
      </c>
    </row>
    <row r="83" spans="1:7" s="3" customFormat="1" ht="20.100000000000001" customHeight="1">
      <c r="A83" s="23">
        <v>6</v>
      </c>
      <c r="B83" s="23" t="s">
        <v>27</v>
      </c>
      <c r="C83" s="45" t="s">
        <v>128</v>
      </c>
      <c r="D83" s="23">
        <v>1</v>
      </c>
      <c r="E83" s="32">
        <v>1397</v>
      </c>
      <c r="F83" s="32">
        <v>1118</v>
      </c>
      <c r="G83" s="25">
        <v>279</v>
      </c>
    </row>
    <row r="84" spans="1:7" s="3" customFormat="1" ht="20.100000000000001" customHeight="1">
      <c r="A84" s="23">
        <v>7</v>
      </c>
      <c r="B84" s="23" t="s">
        <v>28</v>
      </c>
      <c r="C84" s="45" t="s">
        <v>127</v>
      </c>
      <c r="D84" s="23">
        <v>1.3</v>
      </c>
      <c r="E84" s="32">
        <v>1817</v>
      </c>
      <c r="F84" s="32">
        <v>1453</v>
      </c>
      <c r="G84" s="25">
        <v>364</v>
      </c>
    </row>
    <row r="85" spans="1:7" s="3" customFormat="1" ht="20.100000000000001" customHeight="1">
      <c r="A85" s="23">
        <v>8</v>
      </c>
      <c r="B85" s="23" t="s">
        <v>29</v>
      </c>
      <c r="C85" s="45" t="s">
        <v>126</v>
      </c>
      <c r="D85" s="23">
        <v>1</v>
      </c>
      <c r="E85" s="32">
        <v>1397</v>
      </c>
      <c r="F85" s="32">
        <v>1118</v>
      </c>
      <c r="G85" s="25">
        <v>279</v>
      </c>
    </row>
    <row r="86" spans="1:7" s="3" customFormat="1" ht="20.100000000000001" customHeight="1">
      <c r="A86" s="23">
        <v>9</v>
      </c>
      <c r="B86" s="23" t="s">
        <v>30</v>
      </c>
      <c r="C86" s="45" t="s">
        <v>125</v>
      </c>
      <c r="D86" s="23">
        <v>1.5</v>
      </c>
      <c r="E86" s="32">
        <v>2098</v>
      </c>
      <c r="F86" s="32">
        <v>1678</v>
      </c>
      <c r="G86" s="25">
        <v>420</v>
      </c>
    </row>
    <row r="87" spans="1:7" s="3" customFormat="1" ht="20.100000000000001" customHeight="1">
      <c r="A87" s="23">
        <v>10</v>
      </c>
      <c r="B87" s="23" t="s">
        <v>31</v>
      </c>
      <c r="C87" s="45" t="s">
        <v>124</v>
      </c>
      <c r="D87" s="23">
        <v>1.1000000000000001</v>
      </c>
      <c r="E87" s="32">
        <v>1538</v>
      </c>
      <c r="F87" s="32">
        <v>1230</v>
      </c>
      <c r="G87" s="25">
        <v>308</v>
      </c>
    </row>
    <row r="88" spans="1:7" s="3" customFormat="1" ht="20.100000000000001" customHeight="1">
      <c r="A88" s="23">
        <v>11</v>
      </c>
      <c r="B88" s="23" t="s">
        <v>65</v>
      </c>
      <c r="C88" s="45" t="s">
        <v>123</v>
      </c>
      <c r="D88" s="23">
        <v>0.6</v>
      </c>
      <c r="E88" s="32">
        <v>838</v>
      </c>
      <c r="F88" s="32">
        <v>671</v>
      </c>
      <c r="G88" s="25">
        <v>167</v>
      </c>
    </row>
    <row r="89" spans="1:7" s="3" customFormat="1" ht="27.75" customHeight="1">
      <c r="A89" s="23">
        <v>12</v>
      </c>
      <c r="B89" s="23" t="s">
        <v>31</v>
      </c>
      <c r="C89" s="45" t="s">
        <v>92</v>
      </c>
      <c r="D89" s="23">
        <v>1.2</v>
      </c>
      <c r="E89" s="23">
        <v>1800</v>
      </c>
      <c r="F89" s="23">
        <v>1440</v>
      </c>
      <c r="G89" s="23">
        <v>360</v>
      </c>
    </row>
    <row r="90" spans="1:7" s="9" customFormat="1" ht="20.100000000000001" customHeight="1">
      <c r="A90" s="28" t="s">
        <v>33</v>
      </c>
      <c r="B90" s="28" t="s">
        <v>34</v>
      </c>
      <c r="C90" s="48"/>
      <c r="D90" s="28">
        <f>SUM(D91:D99)</f>
        <v>11.6</v>
      </c>
      <c r="E90" s="28">
        <f t="shared" ref="E90:G90" si="6">SUM(E91:E99)</f>
        <v>16368</v>
      </c>
      <c r="F90" s="28">
        <f t="shared" si="6"/>
        <v>13092</v>
      </c>
      <c r="G90" s="28">
        <f t="shared" si="6"/>
        <v>3276</v>
      </c>
    </row>
    <row r="91" spans="1:7" s="12" customFormat="1" ht="20.100000000000001" customHeight="1">
      <c r="A91" s="29">
        <v>1</v>
      </c>
      <c r="B91" s="29" t="s">
        <v>35</v>
      </c>
      <c r="C91" s="49" t="s">
        <v>121</v>
      </c>
      <c r="D91" s="29">
        <v>1.3</v>
      </c>
      <c r="E91" s="35">
        <v>1817</v>
      </c>
      <c r="F91" s="32">
        <v>1453</v>
      </c>
      <c r="G91" s="25">
        <v>364</v>
      </c>
    </row>
    <row r="92" spans="1:7" s="12" customFormat="1" ht="20.100000000000001" customHeight="1">
      <c r="A92" s="29">
        <v>2</v>
      </c>
      <c r="B92" s="29" t="s">
        <v>36</v>
      </c>
      <c r="C92" s="49" t="s">
        <v>120</v>
      </c>
      <c r="D92" s="29">
        <v>2.2000000000000002</v>
      </c>
      <c r="E92" s="35">
        <v>3078</v>
      </c>
      <c r="F92" s="32">
        <v>2461</v>
      </c>
      <c r="G92" s="25">
        <v>617</v>
      </c>
    </row>
    <row r="93" spans="1:7" s="12" customFormat="1" ht="20.100000000000001" customHeight="1">
      <c r="A93" s="29">
        <v>3</v>
      </c>
      <c r="B93" s="29" t="s">
        <v>37</v>
      </c>
      <c r="C93" s="49" t="s">
        <v>119</v>
      </c>
      <c r="D93" s="29">
        <v>1.3</v>
      </c>
      <c r="E93" s="35">
        <v>1817</v>
      </c>
      <c r="F93" s="32">
        <v>1453</v>
      </c>
      <c r="G93" s="25">
        <v>364</v>
      </c>
    </row>
    <row r="94" spans="1:7" s="12" customFormat="1" ht="20.100000000000001" customHeight="1">
      <c r="A94" s="29">
        <v>4</v>
      </c>
      <c r="B94" s="29" t="s">
        <v>38</v>
      </c>
      <c r="C94" s="49" t="s">
        <v>118</v>
      </c>
      <c r="D94" s="29">
        <v>1.4</v>
      </c>
      <c r="E94" s="35">
        <v>1957</v>
      </c>
      <c r="F94" s="32">
        <v>1565</v>
      </c>
      <c r="G94" s="25">
        <v>392</v>
      </c>
    </row>
    <row r="95" spans="1:7" s="12" customFormat="1" ht="20.100000000000001" customHeight="1">
      <c r="A95" s="29">
        <v>5</v>
      </c>
      <c r="B95" s="29" t="s">
        <v>66</v>
      </c>
      <c r="C95" s="49" t="s">
        <v>117</v>
      </c>
      <c r="D95" s="29">
        <v>1</v>
      </c>
      <c r="E95" s="35">
        <v>1397</v>
      </c>
      <c r="F95" s="32">
        <v>1118</v>
      </c>
      <c r="G95" s="25">
        <v>279</v>
      </c>
    </row>
    <row r="96" spans="1:7" s="12" customFormat="1" ht="20.100000000000001" customHeight="1">
      <c r="A96" s="29">
        <v>6</v>
      </c>
      <c r="B96" s="29" t="s">
        <v>122</v>
      </c>
      <c r="C96" s="49" t="s">
        <v>116</v>
      </c>
      <c r="D96" s="29">
        <v>1</v>
      </c>
      <c r="E96" s="35">
        <v>1397</v>
      </c>
      <c r="F96" s="32">
        <v>1118</v>
      </c>
      <c r="G96" s="25">
        <v>279</v>
      </c>
    </row>
    <row r="97" spans="1:7" s="12" customFormat="1" ht="20.100000000000001" customHeight="1">
      <c r="A97" s="29">
        <v>7</v>
      </c>
      <c r="B97" s="29" t="s">
        <v>40</v>
      </c>
      <c r="C97" s="49" t="s">
        <v>115</v>
      </c>
      <c r="D97" s="29">
        <v>1.3</v>
      </c>
      <c r="E97" s="35">
        <v>1817</v>
      </c>
      <c r="F97" s="32">
        <v>1453</v>
      </c>
      <c r="G97" s="25">
        <v>364</v>
      </c>
    </row>
    <row r="98" spans="1:7" s="12" customFormat="1" ht="20.100000000000001" customHeight="1">
      <c r="A98" s="29">
        <v>8</v>
      </c>
      <c r="B98" s="29" t="s">
        <v>67</v>
      </c>
      <c r="C98" s="49" t="s">
        <v>114</v>
      </c>
      <c r="D98" s="29">
        <v>0.6</v>
      </c>
      <c r="E98" s="35">
        <v>838</v>
      </c>
      <c r="F98" s="32">
        <v>671</v>
      </c>
      <c r="G98" s="25">
        <v>167</v>
      </c>
    </row>
    <row r="99" spans="1:7" s="12" customFormat="1" ht="24.75" customHeight="1">
      <c r="A99" s="29">
        <v>9</v>
      </c>
      <c r="B99" s="29" t="s">
        <v>36</v>
      </c>
      <c r="C99" s="49" t="s">
        <v>93</v>
      </c>
      <c r="D99" s="29">
        <v>1.5</v>
      </c>
      <c r="E99" s="29">
        <v>2250</v>
      </c>
      <c r="F99" s="23">
        <v>1800</v>
      </c>
      <c r="G99" s="23">
        <v>450</v>
      </c>
    </row>
    <row r="100" spans="1:7" s="9" customFormat="1" ht="20.100000000000001" customHeight="1">
      <c r="A100" s="21" t="s">
        <v>41</v>
      </c>
      <c r="B100" s="21" t="s">
        <v>42</v>
      </c>
      <c r="C100" s="46"/>
      <c r="D100" s="21">
        <f>SUM(D101:D108)</f>
        <v>7.1</v>
      </c>
      <c r="E100" s="21">
        <f t="shared" ref="E100:G100" si="7">SUM(E101:E108)</f>
        <v>9922</v>
      </c>
      <c r="F100" s="21">
        <f t="shared" si="7"/>
        <v>7939</v>
      </c>
      <c r="G100" s="21">
        <f t="shared" si="7"/>
        <v>1983</v>
      </c>
    </row>
    <row r="101" spans="1:7" s="12" customFormat="1" ht="20.100000000000001" customHeight="1">
      <c r="A101" s="23">
        <v>1</v>
      </c>
      <c r="B101" s="23" t="s">
        <v>68</v>
      </c>
      <c r="C101" s="45" t="s">
        <v>112</v>
      </c>
      <c r="D101" s="23">
        <v>1</v>
      </c>
      <c r="E101" s="32">
        <v>1397</v>
      </c>
      <c r="F101" s="32">
        <v>1118</v>
      </c>
      <c r="G101" s="25">
        <v>279</v>
      </c>
    </row>
    <row r="102" spans="1:7" s="12" customFormat="1" ht="20.100000000000001" customHeight="1">
      <c r="A102" s="23">
        <v>2</v>
      </c>
      <c r="B102" s="23" t="s">
        <v>69</v>
      </c>
      <c r="C102" s="45" t="s">
        <v>110</v>
      </c>
      <c r="D102" s="23">
        <v>1</v>
      </c>
      <c r="E102" s="32">
        <v>1397</v>
      </c>
      <c r="F102" s="32">
        <v>1118</v>
      </c>
      <c r="G102" s="25">
        <v>279</v>
      </c>
    </row>
    <row r="103" spans="1:7" s="12" customFormat="1" ht="20.100000000000001" customHeight="1">
      <c r="A103" s="23">
        <v>3</v>
      </c>
      <c r="B103" s="23" t="s">
        <v>70</v>
      </c>
      <c r="C103" s="45" t="s">
        <v>106</v>
      </c>
      <c r="D103" s="23">
        <v>1.2</v>
      </c>
      <c r="E103" s="32">
        <v>1678</v>
      </c>
      <c r="F103" s="32">
        <v>1342</v>
      </c>
      <c r="G103" s="25">
        <v>336</v>
      </c>
    </row>
    <row r="104" spans="1:7" s="12" customFormat="1" ht="20.100000000000001" customHeight="1">
      <c r="A104" s="23">
        <v>4</v>
      </c>
      <c r="B104" s="23" t="s">
        <v>71</v>
      </c>
      <c r="C104" s="45" t="s">
        <v>109</v>
      </c>
      <c r="D104" s="23">
        <v>1</v>
      </c>
      <c r="E104" s="32">
        <v>1397</v>
      </c>
      <c r="F104" s="32">
        <v>1118</v>
      </c>
      <c r="G104" s="25">
        <v>279</v>
      </c>
    </row>
    <row r="105" spans="1:7" s="12" customFormat="1" ht="20.100000000000001" customHeight="1">
      <c r="A105" s="23">
        <v>5</v>
      </c>
      <c r="B105" s="23" t="s">
        <v>72</v>
      </c>
      <c r="C105" s="45" t="s">
        <v>111</v>
      </c>
      <c r="D105" s="23">
        <v>0.6</v>
      </c>
      <c r="E105" s="32">
        <v>838</v>
      </c>
      <c r="F105" s="32">
        <v>671</v>
      </c>
      <c r="G105" s="25">
        <v>167</v>
      </c>
    </row>
    <row r="106" spans="1:7" s="12" customFormat="1" ht="20.100000000000001" customHeight="1">
      <c r="A106" s="23">
        <v>6</v>
      </c>
      <c r="B106" s="23" t="s">
        <v>73</v>
      </c>
      <c r="C106" s="45" t="s">
        <v>108</v>
      </c>
      <c r="D106" s="23">
        <v>0.5</v>
      </c>
      <c r="E106" s="32">
        <v>699</v>
      </c>
      <c r="F106" s="32">
        <v>559</v>
      </c>
      <c r="G106" s="25">
        <v>140</v>
      </c>
    </row>
    <row r="107" spans="1:7" s="12" customFormat="1" ht="20.100000000000001" customHeight="1">
      <c r="A107" s="23">
        <v>7</v>
      </c>
      <c r="B107" s="23" t="s">
        <v>74</v>
      </c>
      <c r="C107" s="45" t="s">
        <v>113</v>
      </c>
      <c r="D107" s="23">
        <v>0.7</v>
      </c>
      <c r="E107" s="32">
        <v>978</v>
      </c>
      <c r="F107" s="32">
        <v>783</v>
      </c>
      <c r="G107" s="25">
        <v>195</v>
      </c>
    </row>
    <row r="108" spans="1:7" s="12" customFormat="1" ht="20.100000000000001" customHeight="1">
      <c r="A108" s="23">
        <v>8</v>
      </c>
      <c r="B108" s="23" t="s">
        <v>75</v>
      </c>
      <c r="C108" s="45" t="s">
        <v>107</v>
      </c>
      <c r="D108" s="23">
        <v>1.1000000000000001</v>
      </c>
      <c r="E108" s="32">
        <v>1538</v>
      </c>
      <c r="F108" s="32">
        <v>1230</v>
      </c>
      <c r="G108" s="25">
        <v>308</v>
      </c>
    </row>
    <row r="109" spans="1:7" s="9" customFormat="1" ht="20.100000000000001" customHeight="1">
      <c r="A109" s="21" t="s">
        <v>45</v>
      </c>
      <c r="B109" s="21" t="s">
        <v>46</v>
      </c>
      <c r="C109" s="46"/>
      <c r="D109" s="21">
        <f>SUM(D110:D115)</f>
        <v>3.7</v>
      </c>
      <c r="E109" s="21">
        <f t="shared" ref="E109:G109" si="8">SUM(E110:E115)</f>
        <v>5478</v>
      </c>
      <c r="F109" s="21">
        <f t="shared" si="8"/>
        <v>4383</v>
      </c>
      <c r="G109" s="21">
        <f t="shared" si="8"/>
        <v>1095</v>
      </c>
    </row>
    <row r="110" spans="1:7" s="12" customFormat="1" ht="20.100000000000001" customHeight="1">
      <c r="A110" s="23">
        <v>1</v>
      </c>
      <c r="B110" s="24" t="s">
        <v>76</v>
      </c>
      <c r="C110" s="45" t="s">
        <v>105</v>
      </c>
      <c r="D110" s="23">
        <v>0.7</v>
      </c>
      <c r="E110" s="32">
        <v>978</v>
      </c>
      <c r="F110" s="32">
        <v>783</v>
      </c>
      <c r="G110" s="25">
        <v>195</v>
      </c>
    </row>
    <row r="111" spans="1:7" s="12" customFormat="1" ht="24" customHeight="1">
      <c r="A111" s="23">
        <v>2</v>
      </c>
      <c r="B111" s="24" t="s">
        <v>49</v>
      </c>
      <c r="C111" s="45" t="s">
        <v>94</v>
      </c>
      <c r="D111" s="23">
        <v>0.9</v>
      </c>
      <c r="E111" s="23">
        <v>1350</v>
      </c>
      <c r="F111" s="23">
        <v>1080</v>
      </c>
      <c r="G111" s="23">
        <v>270</v>
      </c>
    </row>
    <row r="112" spans="1:7" s="12" customFormat="1" ht="24" customHeight="1">
      <c r="A112" s="23">
        <v>3</v>
      </c>
      <c r="B112" s="24" t="s">
        <v>50</v>
      </c>
      <c r="C112" s="45" t="s">
        <v>95</v>
      </c>
      <c r="D112" s="23">
        <v>0.5</v>
      </c>
      <c r="E112" s="23">
        <v>750</v>
      </c>
      <c r="F112" s="23">
        <v>600</v>
      </c>
      <c r="G112" s="23">
        <v>150</v>
      </c>
    </row>
    <row r="113" spans="1:7" s="12" customFormat="1" ht="24" customHeight="1">
      <c r="A113" s="23">
        <v>4</v>
      </c>
      <c r="B113" s="24" t="s">
        <v>51</v>
      </c>
      <c r="C113" s="45" t="s">
        <v>96</v>
      </c>
      <c r="D113" s="23">
        <v>0.6</v>
      </c>
      <c r="E113" s="23">
        <v>900</v>
      </c>
      <c r="F113" s="23">
        <v>720</v>
      </c>
      <c r="G113" s="23">
        <v>180</v>
      </c>
    </row>
    <row r="114" spans="1:7" s="12" customFormat="1" ht="24" customHeight="1">
      <c r="A114" s="23">
        <v>5</v>
      </c>
      <c r="B114" s="24" t="s">
        <v>53</v>
      </c>
      <c r="C114" s="45" t="s">
        <v>97</v>
      </c>
      <c r="D114" s="23">
        <v>0.5</v>
      </c>
      <c r="E114" s="23">
        <v>750</v>
      </c>
      <c r="F114" s="23">
        <v>600</v>
      </c>
      <c r="G114" s="23">
        <v>150</v>
      </c>
    </row>
    <row r="115" spans="1:7" s="12" customFormat="1" ht="24" customHeight="1">
      <c r="A115" s="23">
        <v>6</v>
      </c>
      <c r="B115" s="24" t="s">
        <v>54</v>
      </c>
      <c r="C115" s="45" t="s">
        <v>98</v>
      </c>
      <c r="D115" s="23">
        <v>0.5</v>
      </c>
      <c r="E115" s="23">
        <v>750</v>
      </c>
      <c r="F115" s="23">
        <v>600</v>
      </c>
      <c r="G115" s="23">
        <v>150</v>
      </c>
    </row>
    <row r="116" spans="1:7" s="9" customFormat="1" ht="20.100000000000001" customHeight="1">
      <c r="A116" s="21" t="s">
        <v>55</v>
      </c>
      <c r="B116" s="26" t="s">
        <v>56</v>
      </c>
      <c r="C116" s="46"/>
      <c r="D116" s="21">
        <f>SUM(D117:D118)</f>
        <v>2</v>
      </c>
      <c r="E116" s="21">
        <f t="shared" ref="E116:G116" si="9">SUM(E117:E118)</f>
        <v>2794</v>
      </c>
      <c r="F116" s="21">
        <f t="shared" si="9"/>
        <v>2236</v>
      </c>
      <c r="G116" s="21">
        <f t="shared" si="9"/>
        <v>558</v>
      </c>
    </row>
    <row r="117" spans="1:7" s="12" customFormat="1" ht="20.100000000000001" customHeight="1">
      <c r="A117" s="23">
        <v>1</v>
      </c>
      <c r="B117" s="24" t="s">
        <v>77</v>
      </c>
      <c r="C117" s="45" t="s">
        <v>103</v>
      </c>
      <c r="D117" s="23">
        <v>1</v>
      </c>
      <c r="E117" s="32">
        <v>1397</v>
      </c>
      <c r="F117" s="32">
        <v>1118</v>
      </c>
      <c r="G117" s="25">
        <v>279</v>
      </c>
    </row>
    <row r="118" spans="1:7" s="12" customFormat="1" ht="20.100000000000001" customHeight="1">
      <c r="A118" s="23">
        <v>2</v>
      </c>
      <c r="B118" s="24" t="s">
        <v>78</v>
      </c>
      <c r="C118" s="45" t="s">
        <v>102</v>
      </c>
      <c r="D118" s="23">
        <v>1</v>
      </c>
      <c r="E118" s="32">
        <v>1397</v>
      </c>
      <c r="F118" s="32">
        <v>1118</v>
      </c>
      <c r="G118" s="25">
        <v>279</v>
      </c>
    </row>
    <row r="119" spans="1:7" s="9" customFormat="1" ht="20.100000000000001" customHeight="1">
      <c r="A119" s="21" t="s">
        <v>79</v>
      </c>
      <c r="B119" s="26" t="s">
        <v>104</v>
      </c>
      <c r="C119" s="46"/>
      <c r="D119" s="21">
        <f>SUM(D120)</f>
        <v>0.5</v>
      </c>
      <c r="E119" s="21">
        <f t="shared" ref="E119:G119" si="10">SUM(E120)</f>
        <v>699</v>
      </c>
      <c r="F119" s="21">
        <f t="shared" si="10"/>
        <v>559</v>
      </c>
      <c r="G119" s="21">
        <f t="shared" si="10"/>
        <v>140</v>
      </c>
    </row>
    <row r="120" spans="1:7" s="12" customFormat="1" ht="20.100000000000001" customHeight="1">
      <c r="A120" s="23">
        <v>1</v>
      </c>
      <c r="B120" s="24" t="s">
        <v>80</v>
      </c>
      <c r="C120" s="45" t="s">
        <v>101</v>
      </c>
      <c r="D120" s="23">
        <v>0.5</v>
      </c>
      <c r="E120" s="32">
        <v>699</v>
      </c>
      <c r="F120" s="32">
        <v>559</v>
      </c>
      <c r="G120" s="25">
        <v>140</v>
      </c>
    </row>
    <row r="121" spans="1:7" s="9" customFormat="1" ht="20.100000000000001" customHeight="1">
      <c r="A121" s="21" t="s">
        <v>81</v>
      </c>
      <c r="B121" s="26" t="s">
        <v>82</v>
      </c>
      <c r="C121" s="46"/>
      <c r="D121" s="21">
        <f>SUM(D122:D123)</f>
        <v>2</v>
      </c>
      <c r="E121" s="21">
        <f t="shared" ref="E121:G121" si="11">SUM(E122:E123)</f>
        <v>2796</v>
      </c>
      <c r="F121" s="21">
        <f t="shared" si="11"/>
        <v>2236</v>
      </c>
      <c r="G121" s="21">
        <f t="shared" si="11"/>
        <v>560</v>
      </c>
    </row>
    <row r="122" spans="1:7" s="13" customFormat="1" ht="20.100000000000001" customHeight="1">
      <c r="A122" s="23">
        <v>1</v>
      </c>
      <c r="B122" s="24" t="s">
        <v>83</v>
      </c>
      <c r="C122" s="45" t="s">
        <v>99</v>
      </c>
      <c r="D122" s="23">
        <v>1.5</v>
      </c>
      <c r="E122" s="32">
        <v>2097</v>
      </c>
      <c r="F122" s="32">
        <v>1677</v>
      </c>
      <c r="G122" s="25">
        <v>420</v>
      </c>
    </row>
    <row r="123" spans="1:7" s="13" customFormat="1" ht="20.100000000000001" customHeight="1">
      <c r="A123" s="23">
        <v>2</v>
      </c>
      <c r="B123" s="23" t="s">
        <v>84</v>
      </c>
      <c r="C123" s="45" t="s">
        <v>100</v>
      </c>
      <c r="D123" s="23">
        <v>0.5</v>
      </c>
      <c r="E123" s="32">
        <v>699</v>
      </c>
      <c r="F123" s="32">
        <v>559</v>
      </c>
      <c r="G123" s="25">
        <v>140</v>
      </c>
    </row>
  </sheetData>
  <autoFilter ref="A5:G57">
    <filterColumn colId="2"/>
    <filterColumn colId="4"/>
    <filterColumn colId="5"/>
    <filterColumn colId="6"/>
    <extLst/>
  </autoFilter>
  <mergeCells count="5">
    <mergeCell ref="A1:G1"/>
    <mergeCell ref="B71:B72"/>
    <mergeCell ref="A58:C58"/>
    <mergeCell ref="A5:C5"/>
    <mergeCell ref="A4:C4"/>
  </mergeCells>
  <phoneticPr fontId="7" type="noConversion"/>
  <pageMargins left="0.46" right="0.27559055118110237" top="0.42" bottom="0.28999999999999998" header="0.31496062992125984" footer="0.47"/>
  <pageSetup paperSize="9" scale="90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端木英子</cp:lastModifiedBy>
  <cp:lastPrinted>2022-05-23T03:19:32Z</cp:lastPrinted>
  <dcterms:created xsi:type="dcterms:W3CDTF">2006-09-13T11:21:00Z</dcterms:created>
  <dcterms:modified xsi:type="dcterms:W3CDTF">2022-05-23T03:19:34Z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E075DEB5D05B4C6FAFDCB88795EC015D</vt:lpwstr>
  </property>
</Properties>
</file>